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1" yWindow="0" windowWidth="19560" windowHeight="8025" tabRatio="832" activeTab="0"/>
  </bookViews>
  <sheets>
    <sheet name="様式 (標準)" sheetId="1" r:id="rId1"/>
    <sheet name="様式 (実績によりがたい場合)" sheetId="2" r:id="rId2"/>
    <sheet name="様式 (手書き用)" sheetId="3" r:id="rId3"/>
  </sheets>
  <definedNames>
    <definedName name="_xlnm.Print_Area" localSheetId="1">'様式 (実績によりがたい場合)'!$A$1:$I$45</definedName>
    <definedName name="_xlnm.Print_Area" localSheetId="2">'様式 (手書き用)'!$A:$I</definedName>
    <definedName name="_xlnm.Print_Area" localSheetId="0">'様式 (標準)'!$A$1:$I$45</definedName>
  </definedNames>
  <calcPr fullCalcOnLoad="1"/>
</workbook>
</file>

<file path=xl/sharedStrings.xml><?xml version="1.0" encoding="utf-8"?>
<sst xmlns="http://schemas.openxmlformats.org/spreadsheetml/2006/main" count="127" uniqueCount="35">
  <si>
    <t>事業区分</t>
  </si>
  <si>
    <t>■エアコン（補助金額　1,000円（1台あたり））</t>
  </si>
  <si>
    <t>■冷蔵庫（補助金額　2,500円（1台あたり））</t>
  </si>
  <si>
    <t>全体（B）</t>
  </si>
  <si>
    <t>【入力手順】</t>
  </si>
  <si>
    <t>エアコン</t>
  </si>
  <si>
    <t>冷蔵庫</t>
  </si>
  <si>
    <t>合計</t>
  </si>
  <si>
    <t>※中小小売店に限る</t>
  </si>
  <si>
    <t>金額</t>
  </si>
  <si>
    <t>補助金所要額</t>
  </si>
  <si>
    <t>1．「事業区分」は該当する区分を選択</t>
  </si>
  <si>
    <t>5つ星（A）</t>
  </si>
  <si>
    <t>販売数量
基準値</t>
  </si>
  <si>
    <t>・補助金所要額積算資料</t>
  </si>
  <si>
    <t>販売構成
比率</t>
  </si>
  <si>
    <t>販売数量
目標値（C）</t>
  </si>
  <si>
    <t>販売数量基準値を上回った台数</t>
  </si>
  <si>
    <t>前年度の6月～1月の販売台数</t>
  </si>
  <si>
    <t>補助金所要額</t>
  </si>
  <si>
    <t>販売数量
目標</t>
  </si>
  <si>
    <t>※網掛け部分のみ数字を入力すること</t>
  </si>
  <si>
    <t>②５つ星省エネ家電とLED照明器具を組み合わせた買換促進事業</t>
  </si>
  <si>
    <t>①5つ星省エネ家電を対象とした買換促進事業に要する経費</t>
  </si>
  <si>
    <t>別紙２　省エネ家電マーケットモデル事業に要する経費内訳</t>
  </si>
  <si>
    <t>省エネ家電等マーケットモデル事業（合計）に要する経費</t>
  </si>
  <si>
    <t>③「COOL CHOICE」特設サイト開設促進事業</t>
  </si>
  <si>
    <t>合　計</t>
  </si>
  <si>
    <t>①５つ星省エネ家電を対象とした買換促進事業</t>
  </si>
  <si>
    <t>所要経費（円）</t>
  </si>
  <si>
    <t>中小小売店：1　　　　その他の事業者：2
インターネット・ショッピングモール事業者：3</t>
  </si>
  <si>
    <t>②５つ星省エネ家電とLED照明器具を組み合わせた買換促進事業</t>
  </si>
  <si>
    <t>2．(A)、(B)、(C）は応募申請時の数値を記入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</si>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</sst>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"/>
  </numFmts>
  <fonts count="6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4"/>
      <name val="游ゴシック"/>
      <family val="3"/>
    </font>
    <font>
      <sz val="11"/>
      <name val="游ゴシック"/>
      <family val="3"/>
    </font>
    <font>
      <b/>
      <sz val="12"/>
      <name val="游ゴシック"/>
      <family val="3"/>
    </font>
    <font>
      <sz val="12"/>
      <name val="游ゴシック"/>
      <family val="3"/>
    </font>
    <font>
      <b/>
      <sz val="12"/>
      <color indexed="10"/>
      <name val="游ゴシック"/>
      <family val="3"/>
    </font>
    <font>
      <b/>
      <sz val="11"/>
      <name val="游ゴシック"/>
      <family val="3"/>
    </font>
    <font>
      <sz val="12"/>
      <color indexed="8"/>
      <name val="游ゴシック"/>
      <family val="3"/>
    </font>
    <font>
      <b/>
      <sz val="14"/>
      <color indexed="8"/>
      <name val="游ゴシック"/>
      <family val="3"/>
    </font>
    <font>
      <b/>
      <sz val="16"/>
      <name val="游ゴシック"/>
      <family val="3"/>
    </font>
    <font>
      <b/>
      <sz val="12"/>
      <color indexed="8"/>
      <name val="游ゴシック"/>
      <family val="3"/>
    </font>
    <font>
      <b/>
      <sz val="20"/>
      <color indexed="8"/>
      <name val="游ゴシック"/>
      <family val="3"/>
    </font>
    <font>
      <sz val="9"/>
      <color indexed="8"/>
      <name val="游ゴシック"/>
      <family val="3"/>
    </font>
    <font>
      <sz val="10"/>
      <name val="游ゴシック"/>
      <family val="3"/>
    </font>
    <font>
      <b/>
      <sz val="16"/>
      <color indexed="8"/>
      <name val="游ゴシック"/>
      <family val="3"/>
    </font>
    <font>
      <sz val="12"/>
      <color indexed="8"/>
      <name val="ＭＳ 明朝"/>
      <family val="1"/>
    </font>
    <font>
      <b/>
      <sz val="10"/>
      <color indexed="8"/>
      <name val="游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  <font>
      <sz val="11"/>
      <name val="Calibri"/>
      <family val="3"/>
    </font>
    <font>
      <b/>
      <sz val="12"/>
      <name val="Calibri"/>
      <family val="3"/>
    </font>
    <font>
      <sz val="12"/>
      <name val="Calibri"/>
      <family val="3"/>
    </font>
    <font>
      <b/>
      <sz val="12"/>
      <color rgb="FFFF0000"/>
      <name val="Calibri"/>
      <family val="3"/>
    </font>
    <font>
      <b/>
      <sz val="11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16"/>
      <name val="Calibri"/>
      <family val="3"/>
    </font>
    <font>
      <b/>
      <sz val="12"/>
      <color theme="1"/>
      <name val="Calibri"/>
      <family val="3"/>
    </font>
    <font>
      <b/>
      <sz val="20"/>
      <color theme="1"/>
      <name val="Calibri"/>
      <family val="3"/>
    </font>
    <font>
      <sz val="9"/>
      <color theme="1"/>
      <name val="Calibri"/>
      <family val="3"/>
    </font>
    <font>
      <sz val="12"/>
      <color theme="1"/>
      <name val="ＭＳ 明朝"/>
      <family val="1"/>
    </font>
    <font>
      <b/>
      <sz val="10"/>
      <color theme="1"/>
      <name val="Calibri"/>
      <family val="3"/>
    </font>
    <font>
      <sz val="1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double"/>
    </border>
    <border>
      <left style="double"/>
      <right/>
      <top/>
      <bottom style="double"/>
    </border>
    <border>
      <left style="double"/>
      <right style="thin"/>
      <top style="double"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81">
    <xf numFmtId="0" fontId="0" fillId="0" borderId="0" xfId="0" applyFont="1" applyAlignment="1">
      <alignment vertical="center"/>
    </xf>
    <xf numFmtId="0" fontId="52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53" fillId="33" borderId="0" xfId="0" applyFont="1" applyFill="1" applyBorder="1" applyAlignment="1">
      <alignment vertical="center" wrapText="1"/>
    </xf>
    <xf numFmtId="0" fontId="53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vertical="center"/>
    </xf>
    <xf numFmtId="6" fontId="53" fillId="33" borderId="0" xfId="57" applyFont="1" applyFill="1" applyBorder="1" applyAlignment="1">
      <alignment vertical="center"/>
    </xf>
    <xf numFmtId="0" fontId="54" fillId="33" borderId="10" xfId="0" applyFont="1" applyFill="1" applyBorder="1" applyAlignment="1">
      <alignment vertical="center"/>
    </xf>
    <xf numFmtId="0" fontId="55" fillId="33" borderId="11" xfId="0" applyFont="1" applyFill="1" applyBorder="1" applyAlignment="1">
      <alignment vertical="center"/>
    </xf>
    <xf numFmtId="0" fontId="55" fillId="33" borderId="12" xfId="0" applyFont="1" applyFill="1" applyBorder="1" applyAlignment="1">
      <alignment vertical="center"/>
    </xf>
    <xf numFmtId="0" fontId="55" fillId="33" borderId="0" xfId="0" applyFont="1" applyFill="1" applyBorder="1" applyAlignment="1">
      <alignment vertical="center"/>
    </xf>
    <xf numFmtId="0" fontId="55" fillId="33" borderId="13" xfId="0" applyFont="1" applyFill="1" applyBorder="1" applyAlignment="1">
      <alignment vertical="center"/>
    </xf>
    <xf numFmtId="0" fontId="54" fillId="33" borderId="11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55" fillId="33" borderId="14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6" fillId="33" borderId="12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3" fillId="0" borderId="0" xfId="0" applyFont="1" applyFill="1" applyBorder="1" applyAlignment="1">
      <alignment vertical="center"/>
    </xf>
    <xf numFmtId="176" fontId="53" fillId="0" borderId="0" xfId="42" applyNumberFormat="1" applyFont="1" applyFill="1" applyBorder="1" applyAlignment="1">
      <alignment vertical="center"/>
    </xf>
    <xf numFmtId="176" fontId="53" fillId="0" borderId="0" xfId="42" applyNumberFormat="1" applyFont="1" applyFill="1" applyBorder="1" applyAlignment="1">
      <alignment horizontal="center" vertical="center"/>
    </xf>
    <xf numFmtId="0" fontId="53" fillId="0" borderId="0" xfId="42" applyNumberFormat="1" applyFont="1" applyFill="1" applyBorder="1" applyAlignment="1">
      <alignment horizontal="center" vertical="center"/>
    </xf>
    <xf numFmtId="6" fontId="53" fillId="0" borderId="0" xfId="57" applyFont="1" applyFill="1" applyBorder="1" applyAlignment="1">
      <alignment vertical="center"/>
    </xf>
    <xf numFmtId="6" fontId="53" fillId="0" borderId="0" xfId="57" applyFont="1" applyFill="1" applyBorder="1" applyAlignment="1">
      <alignment horizontal="center" vertical="center"/>
    </xf>
    <xf numFmtId="0" fontId="55" fillId="33" borderId="0" xfId="0" applyFont="1" applyFill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2" fillId="33" borderId="0" xfId="0" applyFont="1" applyFill="1" applyBorder="1" applyAlignment="1">
      <alignment vertical="center"/>
    </xf>
    <xf numFmtId="0" fontId="58" fillId="33" borderId="15" xfId="0" applyFont="1" applyFill="1" applyBorder="1" applyAlignment="1">
      <alignment vertical="center"/>
    </xf>
    <xf numFmtId="0" fontId="53" fillId="33" borderId="14" xfId="0" applyFont="1" applyFill="1" applyBorder="1" applyAlignment="1">
      <alignment vertical="center"/>
    </xf>
    <xf numFmtId="6" fontId="52" fillId="33" borderId="0" xfId="57" applyFont="1" applyFill="1" applyBorder="1" applyAlignment="1">
      <alignment horizontal="center" vertical="center"/>
    </xf>
    <xf numFmtId="0" fontId="59" fillId="33" borderId="16" xfId="0" applyFont="1" applyFill="1" applyBorder="1" applyAlignment="1">
      <alignment horizontal="center" vertical="center"/>
    </xf>
    <xf numFmtId="0" fontId="56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176" fontId="0" fillId="0" borderId="11" xfId="42" applyNumberFormat="1" applyFont="1" applyFill="1" applyBorder="1" applyAlignment="1">
      <alignment vertical="center"/>
    </xf>
    <xf numFmtId="0" fontId="55" fillId="0" borderId="17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9" fillId="33" borderId="19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2" fillId="0" borderId="0" xfId="0" applyFont="1" applyFill="1" applyAlignment="1">
      <alignment vertical="center"/>
    </xf>
    <xf numFmtId="0" fontId="54" fillId="0" borderId="11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14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9" fontId="0" fillId="33" borderId="0" xfId="42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/>
    </xf>
    <xf numFmtId="0" fontId="60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57" fillId="0" borderId="21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 wrapText="1"/>
    </xf>
    <xf numFmtId="0" fontId="0" fillId="33" borderId="0" xfId="0" applyFill="1" applyAlignment="1" applyProtection="1">
      <alignment vertical="center"/>
      <protection locked="0"/>
    </xf>
    <xf numFmtId="0" fontId="59" fillId="17" borderId="23" xfId="0" applyFont="1" applyFill="1" applyBorder="1" applyAlignment="1" applyProtection="1">
      <alignment horizontal="center" vertical="center"/>
      <protection locked="0"/>
    </xf>
    <xf numFmtId="0" fontId="62" fillId="33" borderId="0" xfId="0" applyFont="1" applyFill="1" applyAlignment="1">
      <alignment vertical="center"/>
    </xf>
    <xf numFmtId="0" fontId="47" fillId="17" borderId="24" xfId="0" applyFont="1" applyFill="1" applyBorder="1" applyAlignment="1" applyProtection="1">
      <alignment horizontal="center" vertical="center"/>
      <protection locked="0"/>
    </xf>
    <xf numFmtId="0" fontId="36" fillId="33" borderId="0" xfId="0" applyFont="1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176" fontId="61" fillId="17" borderId="24" xfId="42" applyNumberFormat="1" applyFont="1" applyFill="1" applyBorder="1" applyAlignment="1" applyProtection="1">
      <alignment horizontal="center" vertical="center"/>
      <protection locked="0"/>
    </xf>
    <xf numFmtId="38" fontId="54" fillId="17" borderId="24" xfId="48" applyNumberFormat="1" applyFont="1" applyFill="1" applyBorder="1" applyAlignment="1" applyProtection="1">
      <alignment horizontal="center" vertical="center"/>
      <protection locked="0"/>
    </xf>
    <xf numFmtId="38" fontId="61" fillId="17" borderId="24" xfId="48" applyFont="1" applyFill="1" applyBorder="1" applyAlignment="1" applyProtection="1">
      <alignment horizontal="center" vertical="center"/>
      <protection locked="0"/>
    </xf>
    <xf numFmtId="176" fontId="58" fillId="0" borderId="25" xfId="42" applyNumberFormat="1" applyFont="1" applyFill="1" applyBorder="1" applyAlignment="1">
      <alignment horizontal="center" vertical="center"/>
    </xf>
    <xf numFmtId="176" fontId="58" fillId="0" borderId="26" xfId="42" applyNumberFormat="1" applyFont="1" applyBorder="1" applyAlignment="1">
      <alignment horizontal="center" vertical="center"/>
    </xf>
    <xf numFmtId="0" fontId="58" fillId="0" borderId="27" xfId="48" applyNumberFormat="1" applyFont="1" applyFill="1" applyBorder="1" applyAlignment="1">
      <alignment horizontal="center" vertical="center"/>
    </xf>
    <xf numFmtId="0" fontId="63" fillId="33" borderId="0" xfId="0" applyFont="1" applyFill="1" applyAlignment="1">
      <alignment horizontal="right" vertical="center"/>
    </xf>
    <xf numFmtId="0" fontId="53" fillId="0" borderId="0" xfId="0" applyFont="1" applyFill="1" applyBorder="1" applyAlignment="1">
      <alignment horizontal="center" vertical="center"/>
    </xf>
    <xf numFmtId="0" fontId="61" fillId="0" borderId="19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left" vertical="center" wrapText="1"/>
    </xf>
    <xf numFmtId="6" fontId="59" fillId="0" borderId="26" xfId="0" applyNumberFormat="1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left" vertical="center" wrapText="1"/>
    </xf>
    <xf numFmtId="6" fontId="59" fillId="0" borderId="26" xfId="57" applyFont="1" applyBorder="1" applyAlignment="1">
      <alignment horizontal="center" vertical="center" wrapText="1"/>
    </xf>
    <xf numFmtId="6" fontId="59" fillId="0" borderId="25" xfId="57" applyFont="1" applyBorder="1" applyAlignment="1">
      <alignment horizontal="center" vertical="center" wrapText="1"/>
    </xf>
    <xf numFmtId="6" fontId="59" fillId="0" borderId="28" xfId="57" applyFont="1" applyBorder="1" applyAlignment="1">
      <alignment horizontal="center" vertical="center" wrapText="1"/>
    </xf>
    <xf numFmtId="6" fontId="59" fillId="0" borderId="29" xfId="57" applyFont="1" applyBorder="1" applyAlignment="1">
      <alignment horizontal="center" vertical="center" wrapText="1"/>
    </xf>
    <xf numFmtId="0" fontId="57" fillId="0" borderId="26" xfId="0" applyFont="1" applyFill="1" applyBorder="1" applyAlignment="1" applyProtection="1">
      <alignment horizontal="center" vertical="center"/>
      <protection locked="0"/>
    </xf>
    <xf numFmtId="0" fontId="57" fillId="0" borderId="27" xfId="0" applyFont="1" applyFill="1" applyBorder="1" applyAlignment="1" applyProtection="1">
      <alignment horizontal="center" vertical="center"/>
      <protection locked="0"/>
    </xf>
    <xf numFmtId="0" fontId="57" fillId="0" borderId="30" xfId="0" applyFont="1" applyFill="1" applyBorder="1" applyAlignment="1" applyProtection="1">
      <alignment horizontal="center" vertical="center"/>
      <protection locked="0"/>
    </xf>
    <xf numFmtId="0" fontId="66" fillId="33" borderId="31" xfId="0" applyFont="1" applyFill="1" applyBorder="1" applyAlignment="1" applyProtection="1">
      <alignment horizontal="left" vertical="center" wrapText="1"/>
      <protection locked="0"/>
    </xf>
    <xf numFmtId="0" fontId="66" fillId="33" borderId="32" xfId="0" applyFont="1" applyFill="1" applyBorder="1" applyAlignment="1" applyProtection="1">
      <alignment horizontal="left" vertical="center" wrapText="1"/>
      <protection locked="0"/>
    </xf>
    <xf numFmtId="0" fontId="59" fillId="33" borderId="26" xfId="0" applyFont="1" applyFill="1" applyBorder="1" applyAlignment="1">
      <alignment horizontal="center" vertical="center"/>
    </xf>
    <xf numFmtId="0" fontId="59" fillId="33" borderId="33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 wrapText="1"/>
    </xf>
    <xf numFmtId="0" fontId="53" fillId="0" borderId="34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7" fillId="0" borderId="35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 wrapText="1"/>
    </xf>
    <xf numFmtId="0" fontId="53" fillId="0" borderId="36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6" fontId="52" fillId="33" borderId="38" xfId="57" applyFont="1" applyFill="1" applyBorder="1" applyAlignment="1">
      <alignment horizontal="center" vertical="center"/>
    </xf>
    <xf numFmtId="6" fontId="52" fillId="33" borderId="39" xfId="57" applyFont="1" applyFill="1" applyBorder="1" applyAlignment="1">
      <alignment horizontal="center" vertical="center"/>
    </xf>
    <xf numFmtId="0" fontId="67" fillId="33" borderId="28" xfId="0" applyFont="1" applyFill="1" applyBorder="1" applyAlignment="1">
      <alignment horizontal="center" vertical="center"/>
    </xf>
    <xf numFmtId="0" fontId="67" fillId="33" borderId="29" xfId="0" applyFont="1" applyFill="1" applyBorder="1" applyAlignment="1">
      <alignment horizontal="center" vertical="center"/>
    </xf>
    <xf numFmtId="0" fontId="67" fillId="33" borderId="40" xfId="0" applyFont="1" applyFill="1" applyBorder="1" applyAlignment="1">
      <alignment horizontal="center" vertical="center" wrapText="1"/>
    </xf>
    <xf numFmtId="0" fontId="67" fillId="33" borderId="41" xfId="0" applyFont="1" applyFill="1" applyBorder="1" applyAlignment="1">
      <alignment horizontal="center" vertical="center" wrapText="1"/>
    </xf>
    <xf numFmtId="6" fontId="58" fillId="33" borderId="26" xfId="57" applyFont="1" applyFill="1" applyBorder="1" applyAlignment="1">
      <alignment horizontal="center" vertical="center"/>
    </xf>
    <xf numFmtId="6" fontId="58" fillId="33" borderId="25" xfId="57" applyFont="1" applyFill="1" applyBorder="1" applyAlignment="1">
      <alignment horizontal="center" vertical="center"/>
    </xf>
    <xf numFmtId="6" fontId="59" fillId="33" borderId="42" xfId="0" applyNumberFormat="1" applyFont="1" applyFill="1" applyBorder="1" applyAlignment="1">
      <alignment horizontal="center" vertical="center"/>
    </xf>
    <xf numFmtId="6" fontId="59" fillId="33" borderId="43" xfId="0" applyNumberFormat="1" applyFont="1" applyFill="1" applyBorder="1" applyAlignment="1">
      <alignment horizontal="center" vertical="center"/>
    </xf>
    <xf numFmtId="6" fontId="52" fillId="33" borderId="21" xfId="57" applyFont="1" applyFill="1" applyBorder="1" applyAlignment="1">
      <alignment horizontal="center" vertical="center"/>
    </xf>
    <xf numFmtId="0" fontId="59" fillId="33" borderId="22" xfId="0" applyFont="1" applyFill="1" applyBorder="1" applyAlignment="1">
      <alignment horizontal="center" vertical="center"/>
    </xf>
    <xf numFmtId="0" fontId="59" fillId="33" borderId="44" xfId="0" applyFont="1" applyFill="1" applyBorder="1" applyAlignment="1">
      <alignment horizontal="center" vertical="center"/>
    </xf>
    <xf numFmtId="0" fontId="59" fillId="33" borderId="36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59" fillId="33" borderId="31" xfId="0" applyFont="1" applyFill="1" applyBorder="1" applyAlignment="1">
      <alignment horizontal="center" vertical="center"/>
    </xf>
    <xf numFmtId="0" fontId="59" fillId="33" borderId="32" xfId="0" applyFont="1" applyFill="1" applyBorder="1" applyAlignment="1">
      <alignment horizontal="center" vertical="center"/>
    </xf>
    <xf numFmtId="6" fontId="52" fillId="33" borderId="19" xfId="57" applyFont="1" applyFill="1" applyBorder="1" applyAlignment="1">
      <alignment horizontal="center" vertical="center"/>
    </xf>
    <xf numFmtId="0" fontId="47" fillId="33" borderId="24" xfId="0" applyFont="1" applyFill="1" applyBorder="1" applyAlignment="1" applyProtection="1">
      <alignment horizontal="center" vertical="center"/>
      <protection locked="0"/>
    </xf>
    <xf numFmtId="38" fontId="57" fillId="0" borderId="24" xfId="48" applyNumberFormat="1" applyFont="1" applyFill="1" applyBorder="1" applyAlignment="1" applyProtection="1">
      <alignment horizontal="center" vertical="center"/>
      <protection locked="0"/>
    </xf>
    <xf numFmtId="38" fontId="47" fillId="0" borderId="24" xfId="48" applyFont="1" applyFill="1" applyBorder="1" applyAlignment="1" applyProtection="1">
      <alignment horizontal="center" vertical="center"/>
      <protection locked="0"/>
    </xf>
    <xf numFmtId="176" fontId="0" fillId="0" borderId="25" xfId="42" applyNumberFormat="1" applyFont="1" applyFill="1" applyBorder="1" applyAlignment="1" applyProtection="1">
      <alignment horizontal="center" vertical="center"/>
      <protection locked="0"/>
    </xf>
    <xf numFmtId="176" fontId="0" fillId="0" borderId="26" xfId="42" applyNumberFormat="1" applyFont="1" applyFill="1" applyBorder="1" applyAlignment="1" applyProtection="1">
      <alignment horizontal="center" vertical="center"/>
      <protection locked="0"/>
    </xf>
    <xf numFmtId="176" fontId="47" fillId="0" borderId="24" xfId="42" applyNumberFormat="1" applyFont="1" applyFill="1" applyBorder="1" applyAlignment="1" applyProtection="1">
      <alignment horizontal="center" vertical="center"/>
      <protection locked="0"/>
    </xf>
    <xf numFmtId="0" fontId="0" fillId="0" borderId="27" xfId="48" applyNumberFormat="1" applyFont="1" applyFill="1" applyBorder="1" applyAlignment="1" applyProtection="1">
      <alignment horizontal="center" vertical="center"/>
      <protection locked="0"/>
    </xf>
    <xf numFmtId="6" fontId="0" fillId="0" borderId="26" xfId="57" applyFont="1" applyFill="1" applyBorder="1" applyAlignment="1" applyProtection="1">
      <alignment horizontal="center" vertical="center"/>
      <protection locked="0"/>
    </xf>
    <xf numFmtId="6" fontId="0" fillId="0" borderId="25" xfId="57" applyFont="1" applyFill="1" applyBorder="1" applyAlignment="1" applyProtection="1">
      <alignment horizontal="center" vertical="center"/>
      <protection locked="0"/>
    </xf>
    <xf numFmtId="6" fontId="52" fillId="0" borderId="19" xfId="57" applyFont="1" applyFill="1" applyBorder="1" applyAlignment="1" applyProtection="1">
      <alignment horizontal="center" vertical="center"/>
      <protection locked="0"/>
    </xf>
    <xf numFmtId="6" fontId="52" fillId="0" borderId="21" xfId="57" applyFont="1" applyFill="1" applyBorder="1" applyAlignment="1" applyProtection="1">
      <alignment horizontal="center" vertical="center"/>
      <protection locked="0"/>
    </xf>
    <xf numFmtId="6" fontId="59" fillId="0" borderId="42" xfId="0" applyNumberFormat="1" applyFont="1" applyFill="1" applyBorder="1" applyAlignment="1" applyProtection="1">
      <alignment horizontal="center" vertical="center"/>
      <protection locked="0"/>
    </xf>
    <xf numFmtId="6" fontId="59" fillId="0" borderId="43" xfId="0" applyNumberFormat="1" applyFont="1" applyFill="1" applyBorder="1" applyAlignment="1" applyProtection="1">
      <alignment horizontal="center" vertical="center"/>
      <protection locked="0"/>
    </xf>
    <xf numFmtId="0" fontId="59" fillId="0" borderId="23" xfId="0" applyFont="1" applyFill="1" applyBorder="1" applyAlignment="1" applyProtection="1">
      <alignment horizontal="center" vertical="center"/>
      <protection locked="0"/>
    </xf>
    <xf numFmtId="6" fontId="52" fillId="0" borderId="38" xfId="57" applyFont="1" applyFill="1" applyBorder="1" applyAlignment="1" applyProtection="1">
      <alignment horizontal="center" vertical="center"/>
      <protection locked="0"/>
    </xf>
    <xf numFmtId="6" fontId="52" fillId="0" borderId="39" xfId="57" applyFont="1" applyFill="1" applyBorder="1" applyAlignment="1" applyProtection="1">
      <alignment horizontal="center" vertical="center"/>
      <protection locked="0"/>
    </xf>
    <xf numFmtId="6" fontId="59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25" xfId="0" applyFont="1" applyFill="1" applyBorder="1" applyAlignment="1" applyProtection="1">
      <alignment horizontal="center" vertical="center" wrapText="1"/>
      <protection locked="0"/>
    </xf>
    <xf numFmtId="0" fontId="47" fillId="0" borderId="24" xfId="0" applyFont="1" applyFill="1" applyBorder="1" applyAlignment="1" applyProtection="1">
      <alignment horizontal="center" vertical="center"/>
      <protection/>
    </xf>
    <xf numFmtId="38" fontId="53" fillId="0" borderId="26" xfId="48" applyNumberFormat="1" applyFont="1" applyFill="1" applyBorder="1" applyAlignment="1">
      <alignment horizontal="center" vertical="center"/>
    </xf>
    <xf numFmtId="38" fontId="47" fillId="17" borderId="24" xfId="48" applyFont="1" applyFill="1" applyBorder="1" applyAlignment="1" applyProtection="1">
      <alignment horizontal="center" vertical="center"/>
      <protection locked="0"/>
    </xf>
    <xf numFmtId="176" fontId="0" fillId="0" borderId="25" xfId="42" applyNumberFormat="1" applyFont="1" applyFill="1" applyBorder="1" applyAlignment="1">
      <alignment horizontal="center" vertical="center"/>
    </xf>
    <xf numFmtId="176" fontId="0" fillId="0" borderId="26" xfId="42" applyNumberFormat="1" applyFont="1" applyBorder="1" applyAlignment="1">
      <alignment horizontal="center" vertical="center"/>
    </xf>
    <xf numFmtId="176" fontId="47" fillId="17" borderId="24" xfId="42" applyNumberFormat="1" applyFont="1" applyFill="1" applyBorder="1" applyAlignment="1" applyProtection="1">
      <alignment horizontal="center" vertical="center"/>
      <protection locked="0"/>
    </xf>
    <xf numFmtId="0" fontId="0" fillId="0" borderId="27" xfId="48" applyNumberFormat="1" applyFont="1" applyFill="1" applyBorder="1" applyAlignment="1">
      <alignment horizontal="center" vertical="center"/>
    </xf>
    <xf numFmtId="6" fontId="0" fillId="33" borderId="26" xfId="57" applyFont="1" applyFill="1" applyBorder="1" applyAlignment="1">
      <alignment horizontal="center" vertical="center"/>
    </xf>
    <xf numFmtId="6" fontId="0" fillId="33" borderId="25" xfId="57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55" fillId="33" borderId="12" xfId="0" applyFont="1" applyFill="1" applyBorder="1" applyAlignment="1" applyProtection="1">
      <alignment vertical="center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5" fillId="0" borderId="0" xfId="0" applyFont="1" applyFill="1" applyBorder="1" applyAlignment="1" applyProtection="1">
      <alignment vertical="center"/>
      <protection/>
    </xf>
    <xf numFmtId="0" fontId="55" fillId="33" borderId="13" xfId="0" applyFont="1" applyFill="1" applyBorder="1" applyAlignment="1" applyProtection="1">
      <alignment vertical="center"/>
      <protection/>
    </xf>
    <xf numFmtId="0" fontId="58" fillId="33" borderId="15" xfId="0" applyFont="1" applyFill="1" applyBorder="1" applyAlignment="1" applyProtection="1">
      <alignment vertical="center"/>
      <protection/>
    </xf>
    <xf numFmtId="0" fontId="55" fillId="33" borderId="14" xfId="0" applyFont="1" applyFill="1" applyBorder="1" applyAlignment="1" applyProtection="1">
      <alignment vertical="center"/>
      <protection/>
    </xf>
    <xf numFmtId="0" fontId="55" fillId="0" borderId="14" xfId="0" applyFont="1" applyFill="1" applyBorder="1" applyAlignment="1" applyProtection="1">
      <alignment vertical="center"/>
      <protection/>
    </xf>
    <xf numFmtId="0" fontId="55" fillId="0" borderId="18" xfId="0" applyFont="1" applyBorder="1" applyAlignment="1" applyProtection="1">
      <alignment vertical="center"/>
      <protection/>
    </xf>
    <xf numFmtId="0" fontId="53" fillId="33" borderId="0" xfId="0" applyFont="1" applyFill="1" applyAlignment="1" applyProtection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7" fillId="0" borderId="26" xfId="0" applyFont="1" applyFill="1" applyBorder="1" applyAlignment="1" applyProtection="1">
      <alignment horizontal="center" vertical="center"/>
      <protection/>
    </xf>
    <xf numFmtId="0" fontId="57" fillId="0" borderId="27" xfId="0" applyFont="1" applyFill="1" applyBorder="1" applyAlignment="1" applyProtection="1">
      <alignment horizontal="center" vertical="center"/>
      <protection/>
    </xf>
    <xf numFmtId="0" fontId="57" fillId="0" borderId="30" xfId="0" applyFont="1" applyFill="1" applyBorder="1" applyAlignment="1" applyProtection="1">
      <alignment horizontal="center" vertical="center"/>
      <protection/>
    </xf>
    <xf numFmtId="0" fontId="66" fillId="33" borderId="31" xfId="0" applyFont="1" applyFill="1" applyBorder="1" applyAlignment="1" applyProtection="1">
      <alignment horizontal="left" vertical="center" wrapText="1"/>
      <protection/>
    </xf>
    <xf numFmtId="0" fontId="66" fillId="33" borderId="32" xfId="0" applyFont="1" applyFill="1" applyBorder="1" applyAlignment="1" applyProtection="1">
      <alignment horizontal="left" vertical="center" wrapText="1"/>
      <protection/>
    </xf>
    <xf numFmtId="0" fontId="59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54" fillId="33" borderId="0" xfId="0" applyFont="1" applyFill="1" applyAlignment="1" applyProtection="1">
      <alignment vertical="center"/>
      <protection/>
    </xf>
    <xf numFmtId="0" fontId="52" fillId="33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3" fillId="33" borderId="14" xfId="0" applyFont="1" applyFill="1" applyBorder="1" applyAlignment="1" applyProtection="1">
      <alignment vertical="center"/>
      <protection/>
    </xf>
    <xf numFmtId="0" fontId="54" fillId="33" borderId="10" xfId="0" applyFont="1" applyFill="1" applyBorder="1" applyAlignment="1" applyProtection="1">
      <alignment vertical="center"/>
      <protection/>
    </xf>
    <xf numFmtId="0" fontId="54" fillId="33" borderId="11" xfId="0" applyFont="1" applyFill="1" applyBorder="1" applyAlignment="1" applyProtection="1">
      <alignment vertical="center"/>
      <protection/>
    </xf>
    <xf numFmtId="0" fontId="54" fillId="0" borderId="11" xfId="0" applyFont="1" applyFill="1" applyBorder="1" applyAlignment="1" applyProtection="1">
      <alignment vertical="center"/>
      <protection/>
    </xf>
    <xf numFmtId="0" fontId="55" fillId="33" borderId="11" xfId="0" applyFont="1" applyFill="1" applyBorder="1" applyAlignment="1" applyProtection="1">
      <alignment vertical="center"/>
      <protection/>
    </xf>
    <xf numFmtId="176" fontId="0" fillId="0" borderId="11" xfId="42" applyNumberFormat="1" applyFont="1" applyFill="1" applyBorder="1" applyAlignment="1" applyProtection="1">
      <alignment vertical="center"/>
      <protection/>
    </xf>
    <xf numFmtId="0" fontId="55" fillId="0" borderId="17" xfId="0" applyFont="1" applyBorder="1" applyAlignment="1" applyProtection="1">
      <alignment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56" fillId="33" borderId="12" xfId="0" applyFont="1" applyFill="1" applyBorder="1" applyAlignment="1" applyProtection="1">
      <alignment vertical="center"/>
      <protection/>
    </xf>
    <xf numFmtId="0" fontId="54" fillId="33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60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63" fillId="33" borderId="0" xfId="0" applyFont="1" applyFill="1" applyAlignment="1" applyProtection="1">
      <alignment horizontal="right" vertical="center"/>
      <protection/>
    </xf>
    <xf numFmtId="0" fontId="0" fillId="33" borderId="0" xfId="0" applyFill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5">
    <dxf/>
    <dxf/>
    <dxf/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Sasiko1" hidden="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$H$1,data_all!$B$1:$B$864,8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$A$21,data_all!$AE$1:$AE$864,1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$B$21,data_all!$AF$1:$AF$864,2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$A$28,data_all!$AL$1:$AL$864,4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$B$28,data_all!$AM$1:$AM$864,5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$F$38,data_all!$AS$1:$AS$864,7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$E$22,data_all!$AI$1:$AI$864,3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$E$29,data_all!$AP$1:$AP$864,6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$I$2,data_all!$J$1:$J$864,9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$I$1,data_all!$C$1:$C$864,10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Sasiko1" hidden="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$H$1,data_all!$B$1:$B$864,8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$A$21,data_all!$AE$1:$AE$864,1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$B$21,data_all!$AF$1:$AF$864,2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$A$28,data_all!$AL$1:$AL$864,4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$B$28,data_all!$AM$1:$AM$864,5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$F$38,data_all!$AS$1:$AS$864,7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$E$22,data_all!$AI$1:$AI$864,3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$E$29,data_all!$AP$1:$AP$864,6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$I$2,data_all!$J$1:$J$864,9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$I$1,data_all!$C$1:$C$864,10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Sasiko1" hidden="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$H$1,data_all!$B$1:$B$864,8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$A$21,data_all!$AE$1:$AE$864,1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$B$21,data_all!$AF$1:$AF$864,2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$A$28,data_all!$AL$1:$AL$864,4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$B$28,data_all!$AM$1:$AM$864,5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$F$38,data_all!$AS$1:$AS$864,7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$E$22,data_all!$AI$1:$AI$864,3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$E$29,data_all!$AP$1:$AP$864,6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$I$2,data_all!$J$1:$J$864,9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$I$1,data_all!$C$1:$C$864,10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13.140625" style="17" customWidth="1"/>
    <col min="3" max="3" width="13.140625" style="46" customWidth="1"/>
    <col min="4" max="8" width="13.140625" style="17" customWidth="1"/>
    <col min="9" max="9" width="9.57421875" style="17" customWidth="1"/>
    <col min="10" max="10" width="13.140625" style="17" customWidth="1"/>
    <col min="11" max="11" width="9.7109375" style="17" customWidth="1"/>
    <col min="12" max="12" width="11.28125" style="17" customWidth="1"/>
    <col min="13" max="15" width="9.00390625" style="17" customWidth="1"/>
    <col min="16" max="16" width="9.421875" style="17" customWidth="1"/>
    <col min="17" max="17" width="10.57421875" style="17" customWidth="1"/>
    <col min="18" max="18" width="9.00390625" style="17" customWidth="1"/>
    <col min="19" max="20" width="10.421875" style="17" customWidth="1"/>
    <col min="21" max="21" width="8.00390625" style="17" customWidth="1"/>
    <col min="22" max="16384" width="9.00390625" style="17" customWidth="1"/>
  </cols>
  <sheetData>
    <row r="1" spans="1:12" ht="25.5">
      <c r="A1" s="49" t="s">
        <v>24</v>
      </c>
      <c r="B1" s="13"/>
      <c r="C1" s="40"/>
      <c r="D1" s="13"/>
      <c r="E1" s="13"/>
      <c r="F1" s="13"/>
      <c r="G1" s="58"/>
      <c r="H1" s="66"/>
      <c r="I1" s="66"/>
      <c r="J1" s="13"/>
      <c r="K1" s="13"/>
      <c r="L1" s="13"/>
    </row>
    <row r="2" spans="1:12" ht="18.75">
      <c r="A2" s="13"/>
      <c r="B2" s="13"/>
      <c r="C2" s="40"/>
      <c r="D2" s="13"/>
      <c r="E2" s="13"/>
      <c r="F2" s="13"/>
      <c r="G2" s="59"/>
      <c r="H2" s="66"/>
      <c r="I2" s="66"/>
      <c r="J2" s="13"/>
      <c r="K2" s="13"/>
      <c r="L2" s="13"/>
    </row>
    <row r="3" spans="1:12" ht="24">
      <c r="A3" s="50" t="s">
        <v>23</v>
      </c>
      <c r="B3" s="13"/>
      <c r="C3" s="40"/>
      <c r="D3" s="13"/>
      <c r="E3" s="13"/>
      <c r="F3" s="13"/>
      <c r="G3" s="13"/>
      <c r="H3" s="13"/>
      <c r="I3" s="13"/>
      <c r="J3" s="13"/>
      <c r="K3" s="2"/>
      <c r="L3" s="2"/>
    </row>
    <row r="4" spans="1:12" ht="4.5" customHeight="1">
      <c r="A4" s="50"/>
      <c r="B4" s="13"/>
      <c r="C4" s="40"/>
      <c r="D4" s="13"/>
      <c r="E4" s="13"/>
      <c r="F4" s="13"/>
      <c r="G4" s="13"/>
      <c r="H4" s="13"/>
      <c r="I4" s="13"/>
      <c r="J4" s="13"/>
      <c r="K4" s="2"/>
      <c r="L4" s="2"/>
    </row>
    <row r="5" spans="1:12" ht="4.5" customHeight="1">
      <c r="A5" s="160"/>
      <c r="B5" s="161"/>
      <c r="C5" s="162"/>
      <c r="D5" s="161"/>
      <c r="E5" s="161"/>
      <c r="F5" s="161"/>
      <c r="G5" s="161"/>
      <c r="H5" s="161"/>
      <c r="I5" s="161"/>
      <c r="J5" s="13"/>
      <c r="K5" s="2"/>
      <c r="L5" s="2"/>
    </row>
    <row r="6" spans="1:12" ht="24.75" thickBot="1">
      <c r="A6" s="163" t="s">
        <v>14</v>
      </c>
      <c r="B6" s="164"/>
      <c r="C6" s="165"/>
      <c r="D6" s="164"/>
      <c r="E6" s="153"/>
      <c r="F6" s="153"/>
      <c r="G6" s="166"/>
      <c r="H6" s="153"/>
      <c r="I6" s="161"/>
      <c r="J6" s="13"/>
      <c r="K6" s="13"/>
      <c r="L6" s="13"/>
    </row>
    <row r="7" spans="1:10" s="18" customFormat="1" ht="20.25" thickTop="1">
      <c r="A7" s="167" t="s">
        <v>4</v>
      </c>
      <c r="B7" s="168"/>
      <c r="C7" s="169"/>
      <c r="D7" s="168"/>
      <c r="E7" s="170"/>
      <c r="F7" s="170"/>
      <c r="G7" s="171"/>
      <c r="H7" s="172"/>
      <c r="I7" s="173"/>
      <c r="J7" s="25"/>
    </row>
    <row r="8" spans="1:10" s="18" customFormat="1" ht="19.5">
      <c r="A8" s="174" t="s">
        <v>21</v>
      </c>
      <c r="B8" s="175"/>
      <c r="C8" s="176"/>
      <c r="D8" s="175"/>
      <c r="E8" s="146"/>
      <c r="F8" s="146"/>
      <c r="G8" s="146"/>
      <c r="H8" s="148"/>
      <c r="I8" s="173"/>
      <c r="J8" s="25"/>
    </row>
    <row r="9" spans="1:10" s="18" customFormat="1" ht="19.5">
      <c r="A9" s="145" t="s">
        <v>11</v>
      </c>
      <c r="B9" s="146"/>
      <c r="C9" s="147"/>
      <c r="D9" s="146"/>
      <c r="E9" s="146"/>
      <c r="F9" s="146"/>
      <c r="G9" s="146"/>
      <c r="H9" s="148"/>
      <c r="I9" s="173"/>
      <c r="J9" s="25"/>
    </row>
    <row r="10" spans="1:10" s="18" customFormat="1" ht="19.5">
      <c r="A10" s="145" t="s">
        <v>32</v>
      </c>
      <c r="B10" s="146"/>
      <c r="C10" s="147"/>
      <c r="D10" s="146"/>
      <c r="E10" s="146"/>
      <c r="F10" s="146"/>
      <c r="G10" s="146"/>
      <c r="H10" s="148"/>
      <c r="I10" s="173"/>
      <c r="J10" s="25"/>
    </row>
    <row r="11" spans="1:10" s="18" customFormat="1" ht="20.25" thickBot="1">
      <c r="A11" s="149"/>
      <c r="B11" s="150"/>
      <c r="C11" s="151"/>
      <c r="D11" s="150"/>
      <c r="E11" s="150"/>
      <c r="F11" s="150"/>
      <c r="G11" s="150"/>
      <c r="H11" s="152"/>
      <c r="I11" s="173"/>
      <c r="J11" s="25"/>
    </row>
    <row r="12" spans="1:12" ht="19.5" thickTop="1">
      <c r="A12" s="153"/>
      <c r="B12" s="153"/>
      <c r="C12" s="154"/>
      <c r="D12" s="153"/>
      <c r="E12" s="153"/>
      <c r="F12" s="153"/>
      <c r="G12" s="153"/>
      <c r="H12" s="153"/>
      <c r="I12" s="2"/>
      <c r="K12" s="2"/>
      <c r="L12" s="2"/>
    </row>
    <row r="13" spans="1:12" ht="19.5" thickBot="1">
      <c r="A13" s="155" t="s">
        <v>0</v>
      </c>
      <c r="B13" s="156"/>
      <c r="C13" s="156"/>
      <c r="D13" s="157"/>
      <c r="E13" s="153"/>
      <c r="F13" s="153"/>
      <c r="G13" s="153"/>
      <c r="H13" s="153"/>
      <c r="I13" s="2"/>
      <c r="J13" s="2"/>
      <c r="K13" s="2"/>
      <c r="L13" s="2"/>
    </row>
    <row r="14" spans="1:14" ht="35.25" customHeight="1" thickBot="1">
      <c r="A14" s="158" t="s">
        <v>30</v>
      </c>
      <c r="B14" s="159"/>
      <c r="C14" s="159"/>
      <c r="D14" s="56">
        <v>1</v>
      </c>
      <c r="E14" s="47"/>
      <c r="F14" s="2"/>
      <c r="G14" s="2"/>
      <c r="H14" s="2"/>
      <c r="I14" s="2"/>
      <c r="J14" s="2"/>
      <c r="K14" s="2"/>
      <c r="L14" s="2"/>
      <c r="M14" s="2"/>
      <c r="N14" s="2"/>
    </row>
    <row r="15" spans="1:12" ht="18.75">
      <c r="A15" s="3"/>
      <c r="B15" s="4"/>
      <c r="C15" s="37"/>
      <c r="D15" s="2"/>
      <c r="E15" s="2"/>
      <c r="F15" s="2"/>
      <c r="G15" s="2"/>
      <c r="H15" s="2"/>
      <c r="I15" s="2"/>
      <c r="J15" s="2"/>
      <c r="K15" s="3"/>
      <c r="L15" s="4"/>
    </row>
    <row r="16" spans="1:21" ht="24">
      <c r="A16" s="1" t="s">
        <v>1</v>
      </c>
      <c r="B16" s="1"/>
      <c r="C16" s="41"/>
      <c r="D16" s="1"/>
      <c r="E16" s="2"/>
      <c r="G16" s="2"/>
      <c r="H16" s="2"/>
      <c r="I16" s="2"/>
      <c r="J16" s="2"/>
      <c r="K16" s="27"/>
      <c r="L16" s="27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18.75" customHeight="1">
      <c r="A17" s="1"/>
      <c r="B17" s="1"/>
      <c r="C17" s="41"/>
      <c r="D17" s="1"/>
      <c r="E17" s="2"/>
      <c r="F17" s="2"/>
      <c r="G17" s="2"/>
      <c r="H17" s="2"/>
      <c r="I17" s="2"/>
      <c r="K17" s="27"/>
      <c r="L17" s="27"/>
      <c r="M17" s="19"/>
      <c r="N17" s="19"/>
      <c r="O17" s="19"/>
      <c r="P17" s="19"/>
      <c r="Q17" s="19"/>
      <c r="R17" s="19"/>
      <c r="S17" s="19"/>
      <c r="T17" s="19"/>
      <c r="U17" s="19"/>
    </row>
    <row r="18" spans="1:19" ht="18.75" customHeight="1">
      <c r="A18" s="86" t="s">
        <v>18</v>
      </c>
      <c r="B18" s="86"/>
      <c r="C18" s="87" t="s">
        <v>15</v>
      </c>
      <c r="D18" s="87" t="s">
        <v>13</v>
      </c>
      <c r="E18" s="90" t="s">
        <v>16</v>
      </c>
      <c r="F18" s="93" t="s">
        <v>17</v>
      </c>
      <c r="G18" s="95" t="s">
        <v>19</v>
      </c>
      <c r="H18" s="96"/>
      <c r="I18" s="39"/>
      <c r="J18" s="39"/>
      <c r="K18" s="85"/>
      <c r="L18" s="85"/>
      <c r="M18" s="92"/>
      <c r="N18" s="85"/>
      <c r="O18" s="85"/>
      <c r="P18" s="85"/>
      <c r="Q18" s="92"/>
      <c r="R18" s="85"/>
      <c r="S18" s="19"/>
    </row>
    <row r="19" spans="1:19" ht="34.5" customHeight="1" thickBot="1">
      <c r="A19" s="51" t="s">
        <v>12</v>
      </c>
      <c r="B19" s="51" t="s">
        <v>3</v>
      </c>
      <c r="C19" s="88"/>
      <c r="D19" s="89"/>
      <c r="E19" s="91"/>
      <c r="F19" s="94"/>
      <c r="G19" s="97"/>
      <c r="H19" s="98"/>
      <c r="I19" s="39"/>
      <c r="J19" s="39"/>
      <c r="K19" s="85"/>
      <c r="L19" s="85"/>
      <c r="M19" s="92"/>
      <c r="N19" s="85"/>
      <c r="O19" s="85"/>
      <c r="P19" s="92"/>
      <c r="Q19" s="92"/>
      <c r="R19" s="85"/>
      <c r="S19" s="19"/>
    </row>
    <row r="20" spans="1:19" ht="20.25" thickBot="1">
      <c r="A20" s="61"/>
      <c r="B20" s="62"/>
      <c r="C20" s="63" t="e">
        <f>IF(A20="ー",0.18,ROUNDUP(A20/B20,3))</f>
        <v>#DIV/0!</v>
      </c>
      <c r="D20" s="64" t="e">
        <f>ROUNDUP(C20*CHOOSE($D$14,107%,115%,115%),3)</f>
        <v>#DIV/0!</v>
      </c>
      <c r="E20" s="60"/>
      <c r="F20" s="65" t="e">
        <f>ROUNDDOWN(B20*(E20-D20),0)</f>
        <v>#DIV/0!</v>
      </c>
      <c r="G20" s="105" t="e">
        <f>MAX((F20*1000),)</f>
        <v>#DIV/0!</v>
      </c>
      <c r="H20" s="106"/>
      <c r="I20" s="26"/>
      <c r="J20" s="26"/>
      <c r="K20" s="20"/>
      <c r="L20" s="21"/>
      <c r="M20" s="22"/>
      <c r="N20" s="22"/>
      <c r="O20" s="22"/>
      <c r="P20" s="23"/>
      <c r="Q20" s="24"/>
      <c r="R20" s="24"/>
      <c r="S20" s="19"/>
    </row>
    <row r="21" spans="1:21" ht="18.75">
      <c r="A21" s="5"/>
      <c r="B21" s="5"/>
      <c r="C21" s="19"/>
      <c r="D21" s="5"/>
      <c r="E21" s="57">
        <v>35</v>
      </c>
      <c r="F21" s="5"/>
      <c r="G21" s="5"/>
      <c r="H21" s="6"/>
      <c r="I21" s="6"/>
      <c r="K21" s="5"/>
      <c r="L21" s="5"/>
      <c r="M21" s="19"/>
      <c r="N21" s="19"/>
      <c r="O21" s="19"/>
      <c r="P21" s="19"/>
      <c r="Q21" s="19"/>
      <c r="R21" s="19"/>
      <c r="S21" s="19"/>
      <c r="T21" s="19"/>
      <c r="U21" s="19"/>
    </row>
    <row r="22" spans="1:3" ht="18.75" customHeight="1">
      <c r="A22" s="2"/>
      <c r="B22" s="2"/>
      <c r="C22" s="17"/>
    </row>
    <row r="23" spans="1:12" ht="24">
      <c r="A23" s="1" t="s">
        <v>2</v>
      </c>
      <c r="B23" s="1"/>
      <c r="C23" s="41"/>
      <c r="D23" s="1"/>
      <c r="E23" s="2"/>
      <c r="F23" s="2"/>
      <c r="G23" s="2"/>
      <c r="H23" s="2"/>
      <c r="I23" s="2"/>
      <c r="J23" s="2"/>
      <c r="K23" s="1"/>
      <c r="L23" s="1"/>
    </row>
    <row r="24" spans="1:12" ht="18.75" customHeight="1">
      <c r="A24" s="2"/>
      <c r="B24" s="2"/>
      <c r="D24" s="2"/>
      <c r="E24" s="2"/>
      <c r="F24" s="2"/>
      <c r="G24" s="2"/>
      <c r="H24" s="2"/>
      <c r="I24" s="2"/>
      <c r="J24" s="2"/>
      <c r="K24" s="2"/>
      <c r="L24" s="2"/>
    </row>
    <row r="25" spans="1:19" ht="18.75" customHeight="1">
      <c r="A25" s="86" t="s">
        <v>18</v>
      </c>
      <c r="B25" s="86"/>
      <c r="C25" s="87" t="s">
        <v>15</v>
      </c>
      <c r="D25" s="87" t="s">
        <v>13</v>
      </c>
      <c r="E25" s="90" t="s">
        <v>16</v>
      </c>
      <c r="F25" s="93" t="s">
        <v>17</v>
      </c>
      <c r="G25" s="95" t="s">
        <v>19</v>
      </c>
      <c r="H25" s="96"/>
      <c r="I25" s="39"/>
      <c r="J25" s="39"/>
      <c r="K25" s="85"/>
      <c r="L25" s="85"/>
      <c r="M25" s="92"/>
      <c r="N25" s="85"/>
      <c r="O25" s="85"/>
      <c r="P25" s="85"/>
      <c r="Q25" s="92"/>
      <c r="R25" s="85"/>
      <c r="S25" s="19"/>
    </row>
    <row r="26" spans="1:19" ht="34.5" customHeight="1" thickBot="1">
      <c r="A26" s="51" t="s">
        <v>12</v>
      </c>
      <c r="B26" s="51" t="s">
        <v>3</v>
      </c>
      <c r="C26" s="88"/>
      <c r="D26" s="89"/>
      <c r="E26" s="91"/>
      <c r="F26" s="94"/>
      <c r="G26" s="97"/>
      <c r="H26" s="98"/>
      <c r="I26" s="39"/>
      <c r="J26" s="39"/>
      <c r="K26" s="85"/>
      <c r="L26" s="85"/>
      <c r="M26" s="92"/>
      <c r="N26" s="85"/>
      <c r="O26" s="85"/>
      <c r="P26" s="92"/>
      <c r="Q26" s="92"/>
      <c r="R26" s="85"/>
      <c r="S26" s="19"/>
    </row>
    <row r="27" spans="1:19" ht="20.25" thickBot="1">
      <c r="A27" s="61"/>
      <c r="B27" s="62"/>
      <c r="C27" s="63" t="e">
        <f>IF(A27="ー",0.08,ROUNDUP(A27/B27,3))</f>
        <v>#DIV/0!</v>
      </c>
      <c r="D27" s="64" t="e">
        <f>ROUNDUP(C27*CHOOSE($D$14,107%,115%,115%),3)</f>
        <v>#DIV/0!</v>
      </c>
      <c r="E27" s="60"/>
      <c r="F27" s="65" t="e">
        <f>ROUNDDOWN(B27*(E27-D27),0)</f>
        <v>#DIV/0!</v>
      </c>
      <c r="G27" s="105" t="e">
        <f>MAX((F27*2500),)</f>
        <v>#DIV/0!</v>
      </c>
      <c r="H27" s="106"/>
      <c r="I27" s="26"/>
      <c r="J27" s="26"/>
      <c r="K27" s="20"/>
      <c r="L27" s="21"/>
      <c r="M27" s="22"/>
      <c r="N27" s="22"/>
      <c r="O27" s="22"/>
      <c r="P27" s="23"/>
      <c r="Q27" s="24"/>
      <c r="R27" s="24"/>
      <c r="S27" s="19"/>
    </row>
    <row r="28" spans="1:21" ht="18.75">
      <c r="A28" s="5"/>
      <c r="B28" s="5"/>
      <c r="C28" s="19"/>
      <c r="D28" s="5"/>
      <c r="E28" s="57">
        <v>35</v>
      </c>
      <c r="F28" s="5"/>
      <c r="G28" s="5"/>
      <c r="H28" s="6"/>
      <c r="I28" s="6"/>
      <c r="K28" s="5"/>
      <c r="L28" s="5"/>
      <c r="M28" s="19"/>
      <c r="N28" s="19"/>
      <c r="O28" s="19"/>
      <c r="P28" s="19"/>
      <c r="Q28" s="19"/>
      <c r="R28" s="19"/>
      <c r="S28" s="19"/>
      <c r="T28" s="19"/>
      <c r="U28" s="19"/>
    </row>
    <row r="29" spans="1:12" ht="18.75">
      <c r="A29" s="13"/>
      <c r="B29" s="13"/>
      <c r="C29" s="40"/>
      <c r="D29" s="13"/>
      <c r="E29" s="13"/>
      <c r="F29" s="13"/>
      <c r="G29" s="13"/>
      <c r="H29" s="13"/>
      <c r="I29" s="13"/>
      <c r="J29" s="13"/>
      <c r="K29" s="2"/>
      <c r="L29" s="2"/>
    </row>
    <row r="30" spans="1:12" ht="24">
      <c r="A30" s="13"/>
      <c r="B30" s="13"/>
      <c r="C30" s="40"/>
      <c r="D30" s="110" t="s">
        <v>10</v>
      </c>
      <c r="E30" s="111"/>
      <c r="F30" s="38" t="s">
        <v>5</v>
      </c>
      <c r="G30" s="116" t="e">
        <f>G20</f>
        <v>#DIV/0!</v>
      </c>
      <c r="H30" s="116"/>
      <c r="K30" s="30"/>
      <c r="L30" s="2"/>
    </row>
    <row r="31" spans="1:12" ht="24.75" thickBot="1">
      <c r="A31" s="13"/>
      <c r="B31" s="13"/>
      <c r="C31" s="40"/>
      <c r="D31" s="112"/>
      <c r="E31" s="113"/>
      <c r="F31" s="48" t="s">
        <v>6</v>
      </c>
      <c r="G31" s="109" t="e">
        <f>G27</f>
        <v>#DIV/0!</v>
      </c>
      <c r="H31" s="109"/>
      <c r="K31" s="2"/>
      <c r="L31" s="2"/>
    </row>
    <row r="32" spans="1:12" ht="25.5" thickBot="1" thickTop="1">
      <c r="A32" s="13"/>
      <c r="B32" s="13"/>
      <c r="C32" s="40"/>
      <c r="D32" s="114"/>
      <c r="E32" s="115"/>
      <c r="F32" s="31" t="s">
        <v>7</v>
      </c>
      <c r="G32" s="107" t="e">
        <f>G30+G31</f>
        <v>#DIV/0!</v>
      </c>
      <c r="H32" s="108"/>
      <c r="K32" s="2"/>
      <c r="L32" s="2"/>
    </row>
    <row r="33" spans="1:12" ht="19.5" thickTop="1">
      <c r="A33" s="13"/>
      <c r="B33" s="13"/>
      <c r="C33" s="40"/>
      <c r="D33" s="13"/>
      <c r="E33" s="13"/>
      <c r="F33" s="13"/>
      <c r="G33" s="13"/>
      <c r="H33" s="13"/>
      <c r="I33" s="13"/>
      <c r="J33" s="13"/>
      <c r="K33" s="2"/>
      <c r="L33" s="2"/>
    </row>
    <row r="34" spans="1:12" ht="24">
      <c r="A34" s="50" t="s">
        <v>22</v>
      </c>
      <c r="B34" s="13"/>
      <c r="C34" s="40"/>
      <c r="D34" s="13"/>
      <c r="E34" s="13"/>
      <c r="F34" s="32"/>
      <c r="G34" s="32" t="s">
        <v>8</v>
      </c>
      <c r="I34" s="13"/>
      <c r="J34" s="13"/>
      <c r="K34" s="2"/>
      <c r="L34" s="2"/>
    </row>
    <row r="35" spans="1:12" ht="18.75">
      <c r="A35" s="13"/>
      <c r="B35" s="13"/>
      <c r="C35" s="40"/>
      <c r="D35" s="13"/>
      <c r="E35" s="13"/>
      <c r="F35" s="13"/>
      <c r="G35" s="13"/>
      <c r="H35" s="13"/>
      <c r="I35" s="13"/>
      <c r="J35" s="13"/>
      <c r="K35" s="2"/>
      <c r="L35" s="2"/>
    </row>
    <row r="36" spans="1:12" ht="39.75" thickBot="1">
      <c r="A36" s="13"/>
      <c r="B36" s="13"/>
      <c r="C36" s="40"/>
      <c r="D36" s="101"/>
      <c r="E36" s="102"/>
      <c r="F36" s="52" t="s">
        <v>20</v>
      </c>
      <c r="G36" s="103" t="s">
        <v>9</v>
      </c>
      <c r="H36" s="104"/>
      <c r="K36" s="2"/>
      <c r="L36" s="2"/>
    </row>
    <row r="37" spans="1:12" ht="21" customHeight="1" thickBot="1" thickTop="1">
      <c r="A37" s="13"/>
      <c r="B37" s="13"/>
      <c r="C37" s="40"/>
      <c r="D37" s="83" t="s">
        <v>10</v>
      </c>
      <c r="E37" s="84"/>
      <c r="F37" s="54"/>
      <c r="G37" s="99">
        <f>F37*200</f>
        <v>0</v>
      </c>
      <c r="H37" s="100"/>
      <c r="K37" s="2"/>
      <c r="L37" s="2"/>
    </row>
    <row r="38" spans="1:12" ht="18.75">
      <c r="A38" s="13"/>
      <c r="B38" s="13"/>
      <c r="C38" s="40"/>
      <c r="D38" s="13"/>
      <c r="E38" s="13"/>
      <c r="F38" s="13"/>
      <c r="G38" s="13"/>
      <c r="H38" s="13"/>
      <c r="I38" s="13"/>
      <c r="J38" s="13"/>
      <c r="K38" s="2"/>
      <c r="L38" s="2"/>
    </row>
    <row r="39" spans="1:12" ht="18.75">
      <c r="A39" s="13"/>
      <c r="B39" s="13"/>
      <c r="C39" s="40"/>
      <c r="D39" s="13"/>
      <c r="E39" s="13"/>
      <c r="F39" s="13"/>
      <c r="G39" s="13"/>
      <c r="H39" s="13"/>
      <c r="I39" s="13"/>
      <c r="J39" s="13"/>
      <c r="K39" s="2"/>
      <c r="L39" s="2"/>
    </row>
    <row r="40" spans="2:11" ht="33">
      <c r="B40" s="55" t="s">
        <v>25</v>
      </c>
      <c r="C40" s="17"/>
      <c r="E40" s="50"/>
      <c r="F40" s="50"/>
      <c r="G40" s="50"/>
      <c r="I40" s="13"/>
      <c r="J40" s="2"/>
      <c r="K40" s="2"/>
    </row>
    <row r="41" spans="2:11" ht="18.75">
      <c r="B41" s="46"/>
      <c r="C41" s="17"/>
      <c r="D41"/>
      <c r="E41"/>
      <c r="I41" s="13"/>
      <c r="J41" s="2"/>
      <c r="K41" s="2"/>
    </row>
    <row r="42" spans="2:11" ht="24">
      <c r="B42" s="68" t="s">
        <v>29</v>
      </c>
      <c r="C42" s="70" t="s">
        <v>28</v>
      </c>
      <c r="D42" s="70"/>
      <c r="E42" s="70"/>
      <c r="F42" s="70"/>
      <c r="G42" s="71" t="e">
        <f>G32</f>
        <v>#DIV/0!</v>
      </c>
      <c r="H42" s="72"/>
      <c r="I42" s="13"/>
      <c r="J42" s="2"/>
      <c r="K42" s="2"/>
    </row>
    <row r="43" spans="2:8" ht="24">
      <c r="B43" s="69"/>
      <c r="C43" s="73" t="s">
        <v>31</v>
      </c>
      <c r="D43" s="73"/>
      <c r="E43" s="73"/>
      <c r="F43" s="73"/>
      <c r="G43" s="74">
        <f>G37</f>
        <v>0</v>
      </c>
      <c r="H43" s="75"/>
    </row>
    <row r="44" spans="2:8" ht="24">
      <c r="B44" s="69"/>
      <c r="C44" s="70" t="s">
        <v>26</v>
      </c>
      <c r="D44" s="70"/>
      <c r="E44" s="70"/>
      <c r="F44" s="70"/>
      <c r="G44" s="76"/>
      <c r="H44" s="77"/>
    </row>
    <row r="45" spans="2:8" ht="24">
      <c r="B45" s="69"/>
      <c r="C45" s="68" t="s">
        <v>27</v>
      </c>
      <c r="D45" s="68"/>
      <c r="E45" s="68"/>
      <c r="F45" s="68"/>
      <c r="G45" s="71" t="e">
        <f>SUM(G42:H44)</f>
        <v>#DIV/0!</v>
      </c>
      <c r="H45" s="72"/>
    </row>
  </sheetData>
  <sheetProtection password="CC3E" sheet="1"/>
  <protectedRanges>
    <protectedRange password="CC3E" sqref="F37" name="範囲1"/>
    <protectedRange sqref="D14" name="範囲1_1"/>
    <protectedRange password="CC3E" sqref="A20:B20 E20" name="範囲1_2"/>
    <protectedRange password="CC3E" sqref="E27 A27:B27" name="範囲1_3"/>
  </protectedRanges>
  <mergeCells count="49">
    <mergeCell ref="G31:H31"/>
    <mergeCell ref="D30:E32"/>
    <mergeCell ref="G30:H30"/>
    <mergeCell ref="L25:L26"/>
    <mergeCell ref="R18:R19"/>
    <mergeCell ref="G27:H27"/>
    <mergeCell ref="R25:R26"/>
    <mergeCell ref="G32:H32"/>
    <mergeCell ref="P18:P19"/>
    <mergeCell ref="Q18:Q19"/>
    <mergeCell ref="N18:N19"/>
    <mergeCell ref="K18:K19"/>
    <mergeCell ref="L18:L19"/>
    <mergeCell ref="P25:P26"/>
    <mergeCell ref="F18:F19"/>
    <mergeCell ref="G18:H19"/>
    <mergeCell ref="M18:M19"/>
    <mergeCell ref="A25:B25"/>
    <mergeCell ref="G37:H37"/>
    <mergeCell ref="O25:O26"/>
    <mergeCell ref="D36:E36"/>
    <mergeCell ref="G36:H36"/>
    <mergeCell ref="M25:M26"/>
    <mergeCell ref="G20:H20"/>
    <mergeCell ref="Q25:Q26"/>
    <mergeCell ref="C25:C26"/>
    <mergeCell ref="D25:D26"/>
    <mergeCell ref="E25:E26"/>
    <mergeCell ref="F25:F26"/>
    <mergeCell ref="K25:K26"/>
    <mergeCell ref="G25:H26"/>
    <mergeCell ref="A13:D13"/>
    <mergeCell ref="A14:C14"/>
    <mergeCell ref="G45:H45"/>
    <mergeCell ref="D37:E37"/>
    <mergeCell ref="O18:O19"/>
    <mergeCell ref="N25:N26"/>
    <mergeCell ref="A18:B18"/>
    <mergeCell ref="C18:C19"/>
    <mergeCell ref="D18:D19"/>
    <mergeCell ref="E18:E19"/>
    <mergeCell ref="B42:B45"/>
    <mergeCell ref="C42:F42"/>
    <mergeCell ref="G42:H42"/>
    <mergeCell ref="C43:F43"/>
    <mergeCell ref="G43:H43"/>
    <mergeCell ref="C44:F44"/>
    <mergeCell ref="G44:H44"/>
    <mergeCell ref="C45:F45"/>
  </mergeCells>
  <conditionalFormatting sqref="E20">
    <cfRule type="expression" priority="5" dxfId="0" stopIfTrue="1">
      <formula>E20-ROUNDDOWN(E20,1)&lt;&gt;0</formula>
    </cfRule>
  </conditionalFormatting>
  <conditionalFormatting sqref="E27">
    <cfRule type="expression" priority="1" dxfId="0" stopIfTrue="1">
      <formula>$D$27&lt;1</formula>
    </cfRule>
    <cfRule type="expression" priority="2" dxfId="0" stopIfTrue="1">
      <formula>$D$27&gt;100</formula>
    </cfRule>
    <cfRule type="expression" priority="3" dxfId="0" stopIfTrue="1">
      <formula>$D$27&gt;1</formula>
    </cfRule>
    <cfRule type="expression" priority="4" dxfId="0" stopIfTrue="1">
      <formula>$D$27&lt;1</formula>
    </cfRule>
  </conditionalFormatting>
  <dataValidations count="4">
    <dataValidation type="whole" allowBlank="1" showInputMessage="1" showErrorMessage="1" sqref="F37">
      <formula1>0</formula1>
      <formula2>100000</formula2>
    </dataValidation>
    <dataValidation type="whole" operator="greaterThanOrEqual" allowBlank="1" showInputMessage="1" showErrorMessage="1" sqref="B20 B27">
      <formula1>0</formula1>
    </dataValidation>
    <dataValidation type="list" allowBlank="1" showInputMessage="1" showErrorMessage="1" sqref="D14">
      <formula1>" ,1,2,3"</formula1>
    </dataValidation>
    <dataValidation operator="greaterThanOrEqual" allowBlank="1" showInputMessage="1" showErrorMessage="1" sqref="A20 A27"/>
  </dataValidations>
  <printOptions/>
  <pageMargins left="1.1023622047244095" right="0.7086614173228347" top="0.7480314960629921" bottom="0.7480314960629921" header="0.31496062992125984" footer="0.31496062992125984"/>
  <pageSetup fitToHeight="0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13.140625" style="17" customWidth="1"/>
    <col min="3" max="3" width="13.140625" style="46" customWidth="1"/>
    <col min="4" max="8" width="13.140625" style="17" customWidth="1"/>
    <col min="9" max="9" width="9.57421875" style="17" customWidth="1"/>
    <col min="10" max="10" width="13.140625" style="17" customWidth="1"/>
    <col min="11" max="11" width="9.7109375" style="17" customWidth="1"/>
    <col min="12" max="12" width="11.28125" style="17" customWidth="1"/>
    <col min="13" max="15" width="9.00390625" style="17" customWidth="1"/>
    <col min="16" max="16" width="9.421875" style="17" customWidth="1"/>
    <col min="17" max="17" width="10.57421875" style="17" customWidth="1"/>
    <col min="18" max="18" width="9.00390625" style="17" customWidth="1"/>
    <col min="19" max="20" width="10.421875" style="17" customWidth="1"/>
    <col min="21" max="21" width="8.00390625" style="17" customWidth="1"/>
    <col min="22" max="16384" width="9.00390625" style="17" customWidth="1"/>
  </cols>
  <sheetData>
    <row r="1" spans="1:12" ht="25.5">
      <c r="A1" s="177" t="s">
        <v>24</v>
      </c>
      <c r="B1" s="161"/>
      <c r="C1" s="162"/>
      <c r="D1" s="161"/>
      <c r="E1" s="161"/>
      <c r="F1" s="161"/>
      <c r="G1" s="178"/>
      <c r="H1" s="179"/>
      <c r="I1" s="179"/>
      <c r="J1" s="13"/>
      <c r="K1" s="13"/>
      <c r="L1" s="13"/>
    </row>
    <row r="2" spans="1:12" ht="18.75">
      <c r="A2" s="161"/>
      <c r="B2" s="161"/>
      <c r="C2" s="162"/>
      <c r="D2" s="161"/>
      <c r="E2" s="161"/>
      <c r="F2" s="161"/>
      <c r="G2" s="180"/>
      <c r="H2" s="179"/>
      <c r="I2" s="179"/>
      <c r="J2" s="13"/>
      <c r="K2" s="13"/>
      <c r="L2" s="13"/>
    </row>
    <row r="3" spans="1:12" ht="24">
      <c r="A3" s="160" t="s">
        <v>23</v>
      </c>
      <c r="B3" s="161"/>
      <c r="C3" s="162"/>
      <c r="D3" s="161"/>
      <c r="E3" s="161"/>
      <c r="F3" s="161"/>
      <c r="G3" s="161"/>
      <c r="H3" s="161"/>
      <c r="I3" s="161"/>
      <c r="J3" s="13"/>
      <c r="K3" s="2"/>
      <c r="L3" s="2"/>
    </row>
    <row r="4" spans="1:12" ht="4.5" customHeight="1">
      <c r="A4" s="160"/>
      <c r="B4" s="161"/>
      <c r="C4" s="162"/>
      <c r="D4" s="161"/>
      <c r="E4" s="161"/>
      <c r="F4" s="161"/>
      <c r="G4" s="161"/>
      <c r="H4" s="161"/>
      <c r="I4" s="161"/>
      <c r="J4" s="13"/>
      <c r="K4" s="2"/>
      <c r="L4" s="2"/>
    </row>
    <row r="5" spans="1:12" ht="4.5" customHeight="1">
      <c r="A5" s="160"/>
      <c r="B5" s="161"/>
      <c r="C5" s="162"/>
      <c r="D5" s="161"/>
      <c r="E5" s="161"/>
      <c r="F5" s="161"/>
      <c r="G5" s="161"/>
      <c r="H5" s="161"/>
      <c r="I5" s="161"/>
      <c r="J5" s="13"/>
      <c r="K5" s="2"/>
      <c r="L5" s="2"/>
    </row>
    <row r="6" spans="1:12" ht="24.75" thickBot="1">
      <c r="A6" s="163" t="s">
        <v>14</v>
      </c>
      <c r="B6" s="164"/>
      <c r="C6" s="165"/>
      <c r="D6" s="164"/>
      <c r="E6" s="153"/>
      <c r="F6" s="153"/>
      <c r="G6" s="166"/>
      <c r="H6" s="153"/>
      <c r="I6" s="161"/>
      <c r="J6" s="13"/>
      <c r="K6" s="13"/>
      <c r="L6" s="13"/>
    </row>
    <row r="7" spans="1:10" s="18" customFormat="1" ht="20.25" thickTop="1">
      <c r="A7" s="167" t="s">
        <v>4</v>
      </c>
      <c r="B7" s="168"/>
      <c r="C7" s="169"/>
      <c r="D7" s="168"/>
      <c r="E7" s="170"/>
      <c r="F7" s="170"/>
      <c r="G7" s="171"/>
      <c r="H7" s="172"/>
      <c r="I7" s="173"/>
      <c r="J7" s="25"/>
    </row>
    <row r="8" spans="1:10" s="18" customFormat="1" ht="19.5">
      <c r="A8" s="174" t="s">
        <v>21</v>
      </c>
      <c r="B8" s="175"/>
      <c r="C8" s="176"/>
      <c r="D8" s="175"/>
      <c r="E8" s="146"/>
      <c r="F8" s="146"/>
      <c r="G8" s="146"/>
      <c r="H8" s="148"/>
      <c r="I8" s="173"/>
      <c r="J8" s="25"/>
    </row>
    <row r="9" spans="1:10" s="18" customFormat="1" ht="19.5">
      <c r="A9" s="145" t="s">
        <v>11</v>
      </c>
      <c r="B9" s="146"/>
      <c r="C9" s="147"/>
      <c r="D9" s="146"/>
      <c r="E9" s="146"/>
      <c r="F9" s="146"/>
      <c r="G9" s="146"/>
      <c r="H9" s="148"/>
      <c r="I9" s="173"/>
      <c r="J9" s="25"/>
    </row>
    <row r="10" spans="1:10" s="18" customFormat="1" ht="19.5">
      <c r="A10" s="145" t="s">
        <v>32</v>
      </c>
      <c r="B10" s="146"/>
      <c r="C10" s="147"/>
      <c r="D10" s="146"/>
      <c r="E10" s="146"/>
      <c r="F10" s="146"/>
      <c r="G10" s="146"/>
      <c r="H10" s="148"/>
      <c r="I10" s="173"/>
      <c r="J10" s="25"/>
    </row>
    <row r="11" spans="1:10" s="18" customFormat="1" ht="20.25" thickBot="1">
      <c r="A11" s="149"/>
      <c r="B11" s="150"/>
      <c r="C11" s="151"/>
      <c r="D11" s="150"/>
      <c r="E11" s="150"/>
      <c r="F11" s="150"/>
      <c r="G11" s="150"/>
      <c r="H11" s="152"/>
      <c r="I11" s="173"/>
      <c r="J11" s="25"/>
    </row>
    <row r="12" spans="1:12" ht="19.5" thickTop="1">
      <c r="A12" s="153"/>
      <c r="B12" s="153"/>
      <c r="C12" s="154"/>
      <c r="D12" s="153"/>
      <c r="E12" s="153"/>
      <c r="F12" s="153"/>
      <c r="G12" s="153"/>
      <c r="H12" s="153"/>
      <c r="I12" s="153"/>
      <c r="K12" s="2"/>
      <c r="L12" s="2"/>
    </row>
    <row r="13" spans="1:12" ht="19.5" thickBot="1">
      <c r="A13" s="155" t="s">
        <v>0</v>
      </c>
      <c r="B13" s="156"/>
      <c r="C13" s="156"/>
      <c r="D13" s="157"/>
      <c r="E13" s="153"/>
      <c r="F13" s="153"/>
      <c r="G13" s="153"/>
      <c r="H13" s="153"/>
      <c r="I13" s="153"/>
      <c r="J13" s="2"/>
      <c r="K13" s="2"/>
      <c r="L13" s="2"/>
    </row>
    <row r="14" spans="1:14" ht="35.25" customHeight="1" thickBot="1">
      <c r="A14" s="158" t="s">
        <v>30</v>
      </c>
      <c r="B14" s="159"/>
      <c r="C14" s="159"/>
      <c r="D14" s="135">
        <v>1</v>
      </c>
      <c r="E14" s="47"/>
      <c r="F14" s="2"/>
      <c r="G14" s="2"/>
      <c r="H14" s="2"/>
      <c r="I14" s="2"/>
      <c r="J14" s="2"/>
      <c r="K14" s="2"/>
      <c r="L14" s="2"/>
      <c r="M14" s="2"/>
      <c r="N14" s="2"/>
    </row>
    <row r="15" spans="1:12" ht="18.75">
      <c r="A15" s="3"/>
      <c r="B15" s="4"/>
      <c r="C15" s="67"/>
      <c r="D15" s="2"/>
      <c r="E15" s="2"/>
      <c r="F15" s="2"/>
      <c r="G15" s="2"/>
      <c r="H15" s="2"/>
      <c r="I15" s="2"/>
      <c r="J15" s="2"/>
      <c r="K15" s="3"/>
      <c r="L15" s="4"/>
    </row>
    <row r="16" spans="1:21" ht="24">
      <c r="A16" s="1" t="s">
        <v>1</v>
      </c>
      <c r="B16" s="1"/>
      <c r="C16" s="41"/>
      <c r="D16" s="1"/>
      <c r="E16" s="2"/>
      <c r="G16" s="2"/>
      <c r="H16" s="2"/>
      <c r="I16" s="2"/>
      <c r="J16" s="2"/>
      <c r="K16" s="27"/>
      <c r="L16" s="27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18.75" customHeight="1">
      <c r="A17" s="1"/>
      <c r="B17" s="1"/>
      <c r="C17" s="41"/>
      <c r="D17" s="1"/>
      <c r="E17" s="2"/>
      <c r="F17" s="2"/>
      <c r="G17" s="2"/>
      <c r="H17" s="2"/>
      <c r="I17" s="2"/>
      <c r="K17" s="27"/>
      <c r="L17" s="27"/>
      <c r="M17" s="19"/>
      <c r="N17" s="19"/>
      <c r="O17" s="19"/>
      <c r="P17" s="19"/>
      <c r="Q17" s="19"/>
      <c r="R17" s="19"/>
      <c r="S17" s="19"/>
      <c r="T17" s="19"/>
      <c r="U17" s="19"/>
    </row>
    <row r="18" spans="1:19" ht="18.75" customHeight="1">
      <c r="A18" s="86" t="s">
        <v>18</v>
      </c>
      <c r="B18" s="86"/>
      <c r="C18" s="87" t="s">
        <v>15</v>
      </c>
      <c r="D18" s="87" t="s">
        <v>13</v>
      </c>
      <c r="E18" s="90" t="s">
        <v>16</v>
      </c>
      <c r="F18" s="93" t="s">
        <v>17</v>
      </c>
      <c r="G18" s="95" t="s">
        <v>19</v>
      </c>
      <c r="H18" s="96"/>
      <c r="I18" s="39"/>
      <c r="J18" s="39"/>
      <c r="K18" s="85"/>
      <c r="L18" s="85"/>
      <c r="M18" s="92"/>
      <c r="N18" s="85"/>
      <c r="O18" s="85"/>
      <c r="P18" s="85"/>
      <c r="Q18" s="92"/>
      <c r="R18" s="85"/>
      <c r="S18" s="19"/>
    </row>
    <row r="19" spans="1:19" ht="34.5" customHeight="1" thickBot="1">
      <c r="A19" s="51" t="s">
        <v>12</v>
      </c>
      <c r="B19" s="51" t="s">
        <v>3</v>
      </c>
      <c r="C19" s="88"/>
      <c r="D19" s="89"/>
      <c r="E19" s="91"/>
      <c r="F19" s="94"/>
      <c r="G19" s="97"/>
      <c r="H19" s="98"/>
      <c r="I19" s="39"/>
      <c r="J19" s="39"/>
      <c r="K19" s="85"/>
      <c r="L19" s="85"/>
      <c r="M19" s="92"/>
      <c r="N19" s="85"/>
      <c r="O19" s="85"/>
      <c r="P19" s="92"/>
      <c r="Q19" s="92"/>
      <c r="R19" s="85"/>
      <c r="S19" s="19"/>
    </row>
    <row r="20" spans="1:19" ht="19.5" thickBot="1">
      <c r="A20" s="136" t="s">
        <v>34</v>
      </c>
      <c r="B20" s="137"/>
      <c r="C20" s="138">
        <v>0.18</v>
      </c>
      <c r="D20" s="139">
        <f>ROUNDUP(C20*CHOOSE($D$14,107%,115%,115%),3)</f>
        <v>0.193</v>
      </c>
      <c r="E20" s="140"/>
      <c r="F20" s="141">
        <f>ROUNDDOWN(B20*(E20-D20),0)</f>
        <v>0</v>
      </c>
      <c r="G20" s="142">
        <f>MAX((F20*1000),)</f>
        <v>0</v>
      </c>
      <c r="H20" s="143"/>
      <c r="I20" s="26"/>
      <c r="J20" s="26"/>
      <c r="K20" s="20"/>
      <c r="L20" s="21"/>
      <c r="M20" s="22"/>
      <c r="N20" s="22"/>
      <c r="O20" s="22"/>
      <c r="P20" s="23"/>
      <c r="Q20" s="24"/>
      <c r="R20" s="24"/>
      <c r="S20" s="19"/>
    </row>
    <row r="21" spans="1:21" ht="18.75">
      <c r="A21" s="5"/>
      <c r="B21" s="5"/>
      <c r="C21" s="19"/>
      <c r="D21" s="5"/>
      <c r="E21" s="144">
        <v>35</v>
      </c>
      <c r="F21" s="5"/>
      <c r="G21" s="5"/>
      <c r="H21" s="6"/>
      <c r="I21" s="6"/>
      <c r="K21" s="5"/>
      <c r="L21" s="5"/>
      <c r="M21" s="19"/>
      <c r="N21" s="19"/>
      <c r="O21" s="19"/>
      <c r="P21" s="19"/>
      <c r="Q21" s="19"/>
      <c r="R21" s="19"/>
      <c r="S21" s="19"/>
      <c r="T21" s="19"/>
      <c r="U21" s="19"/>
    </row>
    <row r="22" spans="1:3" ht="18.75" customHeight="1">
      <c r="A22" s="2"/>
      <c r="B22" s="2"/>
      <c r="C22" s="17"/>
    </row>
    <row r="23" spans="1:12" ht="24">
      <c r="A23" s="1" t="s">
        <v>2</v>
      </c>
      <c r="B23" s="1"/>
      <c r="C23" s="41"/>
      <c r="D23" s="1"/>
      <c r="E23" s="2"/>
      <c r="F23" s="2"/>
      <c r="G23" s="2"/>
      <c r="H23" s="2"/>
      <c r="I23" s="2"/>
      <c r="J23" s="2"/>
      <c r="K23" s="1"/>
      <c r="L23" s="1"/>
    </row>
    <row r="24" spans="1:12" ht="18.75" customHeight="1">
      <c r="A24" s="2"/>
      <c r="B24" s="2"/>
      <c r="D24" s="2"/>
      <c r="E24" s="2"/>
      <c r="F24" s="2"/>
      <c r="G24" s="2"/>
      <c r="H24" s="2"/>
      <c r="I24" s="2"/>
      <c r="J24" s="2"/>
      <c r="K24" s="2"/>
      <c r="L24" s="2"/>
    </row>
    <row r="25" spans="1:19" ht="18.75" customHeight="1">
      <c r="A25" s="86" t="s">
        <v>18</v>
      </c>
      <c r="B25" s="86"/>
      <c r="C25" s="87" t="s">
        <v>15</v>
      </c>
      <c r="D25" s="87" t="s">
        <v>13</v>
      </c>
      <c r="E25" s="90" t="s">
        <v>16</v>
      </c>
      <c r="F25" s="93" t="s">
        <v>17</v>
      </c>
      <c r="G25" s="95" t="s">
        <v>19</v>
      </c>
      <c r="H25" s="96"/>
      <c r="I25" s="39"/>
      <c r="J25" s="39"/>
      <c r="K25" s="85"/>
      <c r="L25" s="85"/>
      <c r="M25" s="92"/>
      <c r="N25" s="85"/>
      <c r="O25" s="85"/>
      <c r="P25" s="85"/>
      <c r="Q25" s="92"/>
      <c r="R25" s="85"/>
      <c r="S25" s="19"/>
    </row>
    <row r="26" spans="1:19" ht="34.5" customHeight="1" thickBot="1">
      <c r="A26" s="51" t="s">
        <v>12</v>
      </c>
      <c r="B26" s="51" t="s">
        <v>3</v>
      </c>
      <c r="C26" s="88"/>
      <c r="D26" s="89"/>
      <c r="E26" s="91"/>
      <c r="F26" s="94"/>
      <c r="G26" s="97"/>
      <c r="H26" s="98"/>
      <c r="I26" s="39"/>
      <c r="J26" s="39"/>
      <c r="K26" s="85"/>
      <c r="L26" s="85"/>
      <c r="M26" s="92"/>
      <c r="N26" s="85"/>
      <c r="O26" s="85"/>
      <c r="P26" s="92"/>
      <c r="Q26" s="92"/>
      <c r="R26" s="85"/>
      <c r="S26" s="19"/>
    </row>
    <row r="27" spans="1:19" ht="19.5" thickBot="1">
      <c r="A27" s="136" t="s">
        <v>33</v>
      </c>
      <c r="B27" s="137"/>
      <c r="C27" s="138">
        <v>0.08</v>
      </c>
      <c r="D27" s="139">
        <f>ROUNDUP(C27*CHOOSE($D$14,107%,115%,115%),3)</f>
        <v>0.08600000000000001</v>
      </c>
      <c r="E27" s="140"/>
      <c r="F27" s="141">
        <f>ROUNDDOWN(B27*(E27-D27),0)</f>
        <v>0</v>
      </c>
      <c r="G27" s="142">
        <f>MAX((F27*2500),)</f>
        <v>0</v>
      </c>
      <c r="H27" s="143"/>
      <c r="I27" s="26"/>
      <c r="J27" s="26"/>
      <c r="K27" s="20"/>
      <c r="L27" s="21"/>
      <c r="M27" s="22"/>
      <c r="N27" s="22"/>
      <c r="O27" s="22"/>
      <c r="P27" s="23"/>
      <c r="Q27" s="24"/>
      <c r="R27" s="24"/>
      <c r="S27" s="19"/>
    </row>
    <row r="28" spans="1:21" ht="18.75">
      <c r="A28" s="5"/>
      <c r="B28" s="5"/>
      <c r="C28" s="19"/>
      <c r="D28" s="5"/>
      <c r="E28" s="57">
        <v>35</v>
      </c>
      <c r="F28" s="5"/>
      <c r="G28" s="5"/>
      <c r="H28" s="6"/>
      <c r="I28" s="6"/>
      <c r="K28" s="5"/>
      <c r="L28" s="5"/>
      <c r="M28" s="19"/>
      <c r="N28" s="19"/>
      <c r="O28" s="19"/>
      <c r="P28" s="19"/>
      <c r="Q28" s="19"/>
      <c r="R28" s="19"/>
      <c r="S28" s="19"/>
      <c r="T28" s="19"/>
      <c r="U28" s="19"/>
    </row>
    <row r="29" spans="1:12" ht="18.75">
      <c r="A29" s="13"/>
      <c r="B29" s="13"/>
      <c r="C29" s="40"/>
      <c r="D29" s="13"/>
      <c r="E29" s="13"/>
      <c r="F29" s="13"/>
      <c r="G29" s="13"/>
      <c r="H29" s="13"/>
      <c r="I29" s="13"/>
      <c r="J29" s="13"/>
      <c r="K29" s="2"/>
      <c r="L29" s="2"/>
    </row>
    <row r="30" spans="1:12" ht="24">
      <c r="A30" s="13"/>
      <c r="B30" s="13"/>
      <c r="C30" s="40"/>
      <c r="D30" s="110" t="s">
        <v>10</v>
      </c>
      <c r="E30" s="111"/>
      <c r="F30" s="38" t="s">
        <v>5</v>
      </c>
      <c r="G30" s="116">
        <f>G20</f>
        <v>0</v>
      </c>
      <c r="H30" s="116"/>
      <c r="K30" s="30"/>
      <c r="L30" s="2"/>
    </row>
    <row r="31" spans="1:12" ht="24.75" thickBot="1">
      <c r="A31" s="13"/>
      <c r="B31" s="13"/>
      <c r="C31" s="40"/>
      <c r="D31" s="112"/>
      <c r="E31" s="113"/>
      <c r="F31" s="48" t="s">
        <v>6</v>
      </c>
      <c r="G31" s="109">
        <f>G27</f>
        <v>0</v>
      </c>
      <c r="H31" s="109"/>
      <c r="K31" s="2"/>
      <c r="L31" s="2"/>
    </row>
    <row r="32" spans="1:12" ht="25.5" thickBot="1" thickTop="1">
      <c r="A32" s="13"/>
      <c r="B32" s="13"/>
      <c r="C32" s="40"/>
      <c r="D32" s="114"/>
      <c r="E32" s="115"/>
      <c r="F32" s="31" t="s">
        <v>7</v>
      </c>
      <c r="G32" s="107">
        <f>G30+G31</f>
        <v>0</v>
      </c>
      <c r="H32" s="108"/>
      <c r="K32" s="2"/>
      <c r="L32" s="2"/>
    </row>
    <row r="33" spans="1:12" ht="19.5" thickTop="1">
      <c r="A33" s="13"/>
      <c r="B33" s="13"/>
      <c r="C33" s="40"/>
      <c r="D33" s="13"/>
      <c r="E33" s="13"/>
      <c r="F33" s="13"/>
      <c r="G33" s="13"/>
      <c r="H33" s="13"/>
      <c r="I33" s="13"/>
      <c r="J33" s="13"/>
      <c r="K33" s="2"/>
      <c r="L33" s="2"/>
    </row>
    <row r="34" spans="1:12" ht="24">
      <c r="A34" s="50" t="s">
        <v>22</v>
      </c>
      <c r="B34" s="13"/>
      <c r="C34" s="40"/>
      <c r="D34" s="13"/>
      <c r="E34" s="13"/>
      <c r="F34" s="32"/>
      <c r="G34" s="32" t="s">
        <v>8</v>
      </c>
      <c r="I34" s="13"/>
      <c r="J34" s="13"/>
      <c r="K34" s="2"/>
      <c r="L34" s="2"/>
    </row>
    <row r="35" spans="1:12" ht="18.75">
      <c r="A35" s="13"/>
      <c r="B35" s="13"/>
      <c r="C35" s="40"/>
      <c r="D35" s="13"/>
      <c r="E35" s="13"/>
      <c r="F35" s="13"/>
      <c r="G35" s="13"/>
      <c r="H35" s="13"/>
      <c r="I35" s="13"/>
      <c r="J35" s="13"/>
      <c r="K35" s="2"/>
      <c r="L35" s="2"/>
    </row>
    <row r="36" spans="1:12" ht="39.75" thickBot="1">
      <c r="A36" s="13"/>
      <c r="B36" s="13"/>
      <c r="C36" s="40"/>
      <c r="D36" s="101"/>
      <c r="E36" s="102"/>
      <c r="F36" s="52" t="s">
        <v>20</v>
      </c>
      <c r="G36" s="103" t="s">
        <v>9</v>
      </c>
      <c r="H36" s="104"/>
      <c r="K36" s="2"/>
      <c r="L36" s="2"/>
    </row>
    <row r="37" spans="1:12" ht="21" customHeight="1" thickBot="1" thickTop="1">
      <c r="A37" s="13"/>
      <c r="B37" s="13"/>
      <c r="C37" s="40"/>
      <c r="D37" s="83" t="s">
        <v>10</v>
      </c>
      <c r="E37" s="84"/>
      <c r="F37" s="54"/>
      <c r="G37" s="99">
        <f>F37*200</f>
        <v>0</v>
      </c>
      <c r="H37" s="100"/>
      <c r="K37" s="2"/>
      <c r="L37" s="2"/>
    </row>
    <row r="38" spans="1:12" ht="18.75">
      <c r="A38" s="13"/>
      <c r="B38" s="13"/>
      <c r="C38" s="40"/>
      <c r="D38" s="13"/>
      <c r="E38" s="13"/>
      <c r="F38" s="13"/>
      <c r="G38" s="13"/>
      <c r="H38" s="13"/>
      <c r="I38" s="13"/>
      <c r="J38" s="13"/>
      <c r="K38" s="2"/>
      <c r="L38" s="2"/>
    </row>
    <row r="39" spans="1:12" ht="18.75">
      <c r="A39" s="13"/>
      <c r="B39" s="13"/>
      <c r="C39" s="40"/>
      <c r="D39" s="13"/>
      <c r="E39" s="13"/>
      <c r="F39" s="13"/>
      <c r="G39" s="13"/>
      <c r="H39" s="13"/>
      <c r="I39" s="13"/>
      <c r="J39" s="13"/>
      <c r="K39" s="2"/>
      <c r="L39" s="2"/>
    </row>
    <row r="40" spans="2:11" ht="33">
      <c r="B40" s="55" t="s">
        <v>25</v>
      </c>
      <c r="C40" s="17"/>
      <c r="E40" s="50"/>
      <c r="F40" s="50"/>
      <c r="G40" s="50"/>
      <c r="I40" s="13"/>
      <c r="J40" s="2"/>
      <c r="K40" s="2"/>
    </row>
    <row r="41" spans="2:11" ht="18.75">
      <c r="B41" s="46"/>
      <c r="C41" s="17"/>
      <c r="D41"/>
      <c r="E41"/>
      <c r="I41" s="13"/>
      <c r="J41" s="2"/>
      <c r="K41" s="2"/>
    </row>
    <row r="42" spans="2:11" ht="24">
      <c r="B42" s="68" t="s">
        <v>29</v>
      </c>
      <c r="C42" s="70" t="s">
        <v>28</v>
      </c>
      <c r="D42" s="70"/>
      <c r="E42" s="70"/>
      <c r="F42" s="70"/>
      <c r="G42" s="71">
        <f>G32</f>
        <v>0</v>
      </c>
      <c r="H42" s="72"/>
      <c r="I42" s="13"/>
      <c r="J42" s="2"/>
      <c r="K42" s="2"/>
    </row>
    <row r="43" spans="2:8" ht="24">
      <c r="B43" s="69"/>
      <c r="C43" s="73" t="s">
        <v>22</v>
      </c>
      <c r="D43" s="73"/>
      <c r="E43" s="73"/>
      <c r="F43" s="73"/>
      <c r="G43" s="74">
        <f>G37</f>
        <v>0</v>
      </c>
      <c r="H43" s="75"/>
    </row>
    <row r="44" spans="2:8" ht="24">
      <c r="B44" s="69"/>
      <c r="C44" s="70" t="s">
        <v>26</v>
      </c>
      <c r="D44" s="70"/>
      <c r="E44" s="70"/>
      <c r="F44" s="70"/>
      <c r="G44" s="76"/>
      <c r="H44" s="77"/>
    </row>
    <row r="45" spans="2:8" ht="24">
      <c r="B45" s="69"/>
      <c r="C45" s="68" t="s">
        <v>27</v>
      </c>
      <c r="D45" s="68"/>
      <c r="E45" s="68"/>
      <c r="F45" s="68"/>
      <c r="G45" s="71">
        <f>SUM(G42:H44)</f>
        <v>0</v>
      </c>
      <c r="H45" s="72"/>
    </row>
  </sheetData>
  <sheetProtection password="CC3E" sheet="1"/>
  <protectedRanges>
    <protectedRange password="CC3E" sqref="F37" name="範囲1"/>
    <protectedRange sqref="D14" name="範囲1_1_2"/>
  </protectedRanges>
  <mergeCells count="49">
    <mergeCell ref="G44:H44"/>
    <mergeCell ref="C45:F45"/>
    <mergeCell ref="G45:H45"/>
    <mergeCell ref="D36:E36"/>
    <mergeCell ref="G36:H36"/>
    <mergeCell ref="D37:E37"/>
    <mergeCell ref="G37:H37"/>
    <mergeCell ref="B42:B45"/>
    <mergeCell ref="C42:F42"/>
    <mergeCell ref="G42:H42"/>
    <mergeCell ref="C43:F43"/>
    <mergeCell ref="G43:H43"/>
    <mergeCell ref="C44:F44"/>
    <mergeCell ref="P25:P26"/>
    <mergeCell ref="Q25:Q26"/>
    <mergeCell ref="R25:R26"/>
    <mergeCell ref="G27:H27"/>
    <mergeCell ref="D30:E32"/>
    <mergeCell ref="G30:H30"/>
    <mergeCell ref="G31:H31"/>
    <mergeCell ref="G32:H32"/>
    <mergeCell ref="G25:H26"/>
    <mergeCell ref="K25:K26"/>
    <mergeCell ref="L25:L26"/>
    <mergeCell ref="M25:M26"/>
    <mergeCell ref="N25:N26"/>
    <mergeCell ref="O25:O26"/>
    <mergeCell ref="O18:O19"/>
    <mergeCell ref="P18:P19"/>
    <mergeCell ref="Q18:Q19"/>
    <mergeCell ref="R18:R19"/>
    <mergeCell ref="G20:H20"/>
    <mergeCell ref="A25:B25"/>
    <mergeCell ref="C25:C26"/>
    <mergeCell ref="D25:D26"/>
    <mergeCell ref="E25:E26"/>
    <mergeCell ref="F25:F26"/>
    <mergeCell ref="F18:F19"/>
    <mergeCell ref="G18:H19"/>
    <mergeCell ref="K18:K19"/>
    <mergeCell ref="L18:L19"/>
    <mergeCell ref="M18:M19"/>
    <mergeCell ref="N18:N19"/>
    <mergeCell ref="A13:D13"/>
    <mergeCell ref="A14:C14"/>
    <mergeCell ref="A18:B18"/>
    <mergeCell ref="C18:C19"/>
    <mergeCell ref="D18:D19"/>
    <mergeCell ref="E18:E19"/>
  </mergeCells>
  <conditionalFormatting sqref="E20">
    <cfRule type="expression" priority="5" dxfId="0" stopIfTrue="1">
      <formula>E20-ROUNDDOWN(E20,1)&lt;&gt;0</formula>
    </cfRule>
  </conditionalFormatting>
  <conditionalFormatting sqref="E27">
    <cfRule type="expression" priority="1" dxfId="0" stopIfTrue="1">
      <formula>$D$27&lt;1</formula>
    </cfRule>
    <cfRule type="expression" priority="2" dxfId="0" stopIfTrue="1">
      <formula>$D$27&gt;100</formula>
    </cfRule>
    <cfRule type="expression" priority="3" dxfId="0" stopIfTrue="1">
      <formula>$D$27&gt;1</formula>
    </cfRule>
    <cfRule type="expression" priority="4" dxfId="0" stopIfTrue="1">
      <formula>$D$27&lt;1</formula>
    </cfRule>
  </conditionalFormatting>
  <dataValidations count="4">
    <dataValidation type="whole" operator="greaterThanOrEqual" allowBlank="1" showInputMessage="1" showErrorMessage="1" sqref="B20 B27">
      <formula1>0</formula1>
    </dataValidation>
    <dataValidation type="whole" allowBlank="1" showInputMessage="1" showErrorMessage="1" sqref="F37">
      <formula1>0</formula1>
      <formula2>100000</formula2>
    </dataValidation>
    <dataValidation type="list" allowBlank="1" showInputMessage="1" showErrorMessage="1" sqref="D14">
      <formula1>" ,1"</formula1>
    </dataValidation>
    <dataValidation type="decimal" allowBlank="1" showInputMessage="1" showErrorMessage="1" sqref="E20 E27">
      <formula1>D20</formula1>
      <formula2>1</formula2>
    </dataValidation>
  </dataValidations>
  <printOptions/>
  <pageMargins left="1.1023622047244095" right="0.7086614173228347" top="0.7480314960629921" bottom="0.7480314960629921" header="0.31496062992125984" footer="0.31496062992125984"/>
  <pageSetup fitToHeight="0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13.140625" style="17" customWidth="1"/>
    <col min="3" max="3" width="13.140625" style="46" customWidth="1"/>
    <col min="4" max="8" width="13.140625" style="17" customWidth="1"/>
    <col min="9" max="9" width="9.57421875" style="17" customWidth="1"/>
    <col min="10" max="10" width="13.140625" style="17" customWidth="1"/>
    <col min="11" max="11" width="9.7109375" style="17" customWidth="1"/>
    <col min="12" max="12" width="11.28125" style="17" customWidth="1"/>
    <col min="13" max="15" width="9.00390625" style="17" customWidth="1"/>
    <col min="16" max="16" width="9.421875" style="17" customWidth="1"/>
    <col min="17" max="17" width="10.57421875" style="17" customWidth="1"/>
    <col min="18" max="18" width="9.00390625" style="17" customWidth="1"/>
    <col min="19" max="20" width="10.421875" style="17" customWidth="1"/>
    <col min="21" max="21" width="8.00390625" style="17" customWidth="1"/>
    <col min="22" max="16384" width="9.00390625" style="17" customWidth="1"/>
  </cols>
  <sheetData>
    <row r="1" spans="1:12" ht="25.5">
      <c r="A1" s="49" t="s">
        <v>24</v>
      </c>
      <c r="B1" s="13"/>
      <c r="C1" s="40"/>
      <c r="D1" s="13"/>
      <c r="E1" s="13"/>
      <c r="F1" s="13"/>
      <c r="G1" s="58"/>
      <c r="H1" s="66"/>
      <c r="I1" s="66"/>
      <c r="J1" s="13"/>
      <c r="K1" s="13"/>
      <c r="L1" s="13"/>
    </row>
    <row r="2" spans="1:12" ht="18.75">
      <c r="A2" s="13"/>
      <c r="B2" s="13"/>
      <c r="C2" s="40"/>
      <c r="D2" s="13"/>
      <c r="E2" s="13"/>
      <c r="F2" s="13"/>
      <c r="G2" s="59"/>
      <c r="H2" s="66"/>
      <c r="I2" s="66"/>
      <c r="J2" s="13"/>
      <c r="K2" s="13"/>
      <c r="L2" s="13"/>
    </row>
    <row r="3" spans="1:12" ht="24">
      <c r="A3" s="50" t="s">
        <v>23</v>
      </c>
      <c r="B3" s="13"/>
      <c r="C3" s="40"/>
      <c r="D3" s="13"/>
      <c r="E3" s="13"/>
      <c r="F3" s="13"/>
      <c r="G3" s="13"/>
      <c r="H3" s="13"/>
      <c r="I3" s="13"/>
      <c r="J3" s="13"/>
      <c r="K3" s="2"/>
      <c r="L3" s="2"/>
    </row>
    <row r="4" spans="1:12" ht="4.5" customHeight="1">
      <c r="A4" s="50"/>
      <c r="B4" s="13"/>
      <c r="C4" s="40"/>
      <c r="D4" s="13"/>
      <c r="E4" s="13"/>
      <c r="F4" s="13"/>
      <c r="G4" s="13"/>
      <c r="H4" s="13"/>
      <c r="I4" s="13"/>
      <c r="J4" s="13"/>
      <c r="K4" s="2"/>
      <c r="L4" s="2"/>
    </row>
    <row r="5" spans="1:12" ht="4.5" customHeight="1">
      <c r="A5" s="50"/>
      <c r="B5" s="13"/>
      <c r="C5" s="40"/>
      <c r="D5" s="13"/>
      <c r="E5" s="53"/>
      <c r="F5" s="13"/>
      <c r="G5" s="13"/>
      <c r="H5" s="13"/>
      <c r="I5" s="13"/>
      <c r="J5" s="13"/>
      <c r="K5" s="2"/>
      <c r="L5" s="2"/>
    </row>
    <row r="6" spans="1:12" ht="24.75" thickBot="1">
      <c r="A6" s="33" t="s">
        <v>14</v>
      </c>
      <c r="B6" s="1"/>
      <c r="C6" s="41"/>
      <c r="D6" s="1"/>
      <c r="E6" s="2"/>
      <c r="F6" s="2"/>
      <c r="G6" s="29"/>
      <c r="H6" s="2"/>
      <c r="I6" s="13"/>
      <c r="J6" s="13"/>
      <c r="K6" s="13"/>
      <c r="L6" s="13"/>
    </row>
    <row r="7" spans="1:10" s="18" customFormat="1" ht="20.25" thickTop="1">
      <c r="A7" s="7" t="s">
        <v>4</v>
      </c>
      <c r="B7" s="12"/>
      <c r="C7" s="42"/>
      <c r="D7" s="12"/>
      <c r="E7" s="8"/>
      <c r="F7" s="8"/>
      <c r="G7" s="34"/>
      <c r="H7" s="35"/>
      <c r="I7" s="25"/>
      <c r="J7" s="25"/>
    </row>
    <row r="8" spans="1:10" s="18" customFormat="1" ht="19.5">
      <c r="A8" s="16"/>
      <c r="B8" s="15"/>
      <c r="C8" s="43"/>
      <c r="D8" s="15"/>
      <c r="E8" s="10"/>
      <c r="F8" s="10"/>
      <c r="G8" s="10"/>
      <c r="H8" s="11"/>
      <c r="I8" s="25"/>
      <c r="J8" s="25"/>
    </row>
    <row r="9" spans="1:10" s="18" customFormat="1" ht="19.5">
      <c r="A9" s="9" t="s">
        <v>11</v>
      </c>
      <c r="B9" s="10"/>
      <c r="C9" s="44"/>
      <c r="D9" s="10"/>
      <c r="E9" s="10"/>
      <c r="F9" s="10"/>
      <c r="G9" s="10"/>
      <c r="H9" s="11"/>
      <c r="I9" s="25"/>
      <c r="J9" s="25"/>
    </row>
    <row r="10" spans="1:10" s="18" customFormat="1" ht="19.5">
      <c r="A10" s="9" t="s">
        <v>32</v>
      </c>
      <c r="B10" s="10"/>
      <c r="C10" s="44"/>
      <c r="D10" s="10"/>
      <c r="E10" s="10"/>
      <c r="F10" s="10"/>
      <c r="G10" s="10"/>
      <c r="H10" s="11"/>
      <c r="I10" s="25"/>
      <c r="J10" s="25"/>
    </row>
    <row r="11" spans="1:10" s="18" customFormat="1" ht="20.25" thickBot="1">
      <c r="A11" s="28"/>
      <c r="B11" s="14"/>
      <c r="C11" s="45"/>
      <c r="D11" s="14"/>
      <c r="E11" s="14"/>
      <c r="F11" s="14"/>
      <c r="G11" s="14"/>
      <c r="H11" s="36"/>
      <c r="I11" s="25"/>
      <c r="J11" s="25"/>
    </row>
    <row r="12" spans="1:12" ht="19.5" thickTop="1">
      <c r="A12" s="2"/>
      <c r="B12" s="2"/>
      <c r="D12" s="2"/>
      <c r="E12" s="2"/>
      <c r="F12" s="2"/>
      <c r="G12" s="2"/>
      <c r="H12" s="2"/>
      <c r="I12" s="2"/>
      <c r="K12" s="2"/>
      <c r="L12" s="2"/>
    </row>
    <row r="13" spans="1:12" ht="19.5" thickBot="1">
      <c r="A13" s="78" t="s">
        <v>0</v>
      </c>
      <c r="B13" s="79"/>
      <c r="C13" s="79"/>
      <c r="D13" s="80"/>
      <c r="E13" s="2"/>
      <c r="F13" s="2"/>
      <c r="G13" s="2"/>
      <c r="H13" s="2"/>
      <c r="I13" s="2"/>
      <c r="J13" s="2"/>
      <c r="K13" s="2"/>
      <c r="L13" s="2"/>
    </row>
    <row r="14" spans="1:14" ht="35.25" customHeight="1" thickBot="1">
      <c r="A14" s="81" t="s">
        <v>30</v>
      </c>
      <c r="B14" s="82"/>
      <c r="C14" s="82"/>
      <c r="D14" s="117"/>
      <c r="E14" s="47"/>
      <c r="F14" s="2"/>
      <c r="G14" s="2"/>
      <c r="H14" s="2"/>
      <c r="I14" s="2"/>
      <c r="J14" s="2"/>
      <c r="K14" s="2"/>
      <c r="L14" s="2"/>
      <c r="M14" s="2"/>
      <c r="N14" s="2"/>
    </row>
    <row r="15" spans="1:12" ht="18.75">
      <c r="A15" s="3"/>
      <c r="B15" s="4"/>
      <c r="C15" s="67"/>
      <c r="D15" s="2"/>
      <c r="E15" s="2"/>
      <c r="F15" s="2"/>
      <c r="G15" s="2"/>
      <c r="H15" s="2"/>
      <c r="I15" s="2"/>
      <c r="J15" s="2"/>
      <c r="K15" s="3"/>
      <c r="L15" s="4"/>
    </row>
    <row r="16" spans="1:21" ht="24">
      <c r="A16" s="1" t="s">
        <v>1</v>
      </c>
      <c r="B16" s="1"/>
      <c r="C16" s="41"/>
      <c r="D16" s="1"/>
      <c r="E16" s="2"/>
      <c r="G16" s="2"/>
      <c r="H16" s="2"/>
      <c r="I16" s="2"/>
      <c r="J16" s="2"/>
      <c r="K16" s="27"/>
      <c r="L16" s="27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18.75" customHeight="1">
      <c r="A17" s="1"/>
      <c r="B17" s="1"/>
      <c r="C17" s="41"/>
      <c r="D17" s="1"/>
      <c r="E17" s="2"/>
      <c r="F17" s="2"/>
      <c r="G17" s="2"/>
      <c r="H17" s="2"/>
      <c r="I17" s="2"/>
      <c r="K17" s="27"/>
      <c r="L17" s="27"/>
      <c r="M17" s="19"/>
      <c r="N17" s="19"/>
      <c r="O17" s="19"/>
      <c r="P17" s="19"/>
      <c r="Q17" s="19"/>
      <c r="R17" s="19"/>
      <c r="S17" s="19"/>
      <c r="T17" s="19"/>
      <c r="U17" s="19"/>
    </row>
    <row r="18" spans="1:19" ht="18.75" customHeight="1">
      <c r="A18" s="86" t="s">
        <v>18</v>
      </c>
      <c r="B18" s="86"/>
      <c r="C18" s="87" t="s">
        <v>15</v>
      </c>
      <c r="D18" s="87" t="s">
        <v>13</v>
      </c>
      <c r="E18" s="90" t="s">
        <v>16</v>
      </c>
      <c r="F18" s="93" t="s">
        <v>17</v>
      </c>
      <c r="G18" s="95" t="s">
        <v>19</v>
      </c>
      <c r="H18" s="96"/>
      <c r="I18" s="39"/>
      <c r="J18" s="39"/>
      <c r="K18" s="85"/>
      <c r="L18" s="85"/>
      <c r="M18" s="92"/>
      <c r="N18" s="85"/>
      <c r="O18" s="85"/>
      <c r="P18" s="85"/>
      <c r="Q18" s="92"/>
      <c r="R18" s="85"/>
      <c r="S18" s="19"/>
    </row>
    <row r="19" spans="1:19" ht="34.5" customHeight="1" thickBot="1">
      <c r="A19" s="51" t="s">
        <v>12</v>
      </c>
      <c r="B19" s="51" t="s">
        <v>3</v>
      </c>
      <c r="C19" s="88"/>
      <c r="D19" s="89"/>
      <c r="E19" s="91"/>
      <c r="F19" s="94"/>
      <c r="G19" s="97"/>
      <c r="H19" s="98"/>
      <c r="I19" s="39"/>
      <c r="J19" s="39"/>
      <c r="K19" s="85"/>
      <c r="L19" s="85"/>
      <c r="M19" s="92"/>
      <c r="N19" s="85"/>
      <c r="O19" s="85"/>
      <c r="P19" s="92"/>
      <c r="Q19" s="92"/>
      <c r="R19" s="85"/>
      <c r="S19" s="19"/>
    </row>
    <row r="20" spans="1:19" ht="19.5" thickBot="1">
      <c r="A20" s="118"/>
      <c r="B20" s="119"/>
      <c r="C20" s="120"/>
      <c r="D20" s="121"/>
      <c r="E20" s="122"/>
      <c r="F20" s="123"/>
      <c r="G20" s="124"/>
      <c r="H20" s="125"/>
      <c r="I20" s="26"/>
      <c r="J20" s="26"/>
      <c r="K20" s="20"/>
      <c r="L20" s="21"/>
      <c r="M20" s="22"/>
      <c r="N20" s="22"/>
      <c r="O20" s="22"/>
      <c r="P20" s="23"/>
      <c r="Q20" s="24"/>
      <c r="R20" s="24"/>
      <c r="S20" s="19"/>
    </row>
    <row r="21" spans="1:21" ht="18.75">
      <c r="A21" s="5"/>
      <c r="B21" s="5"/>
      <c r="C21" s="19"/>
      <c r="D21" s="5"/>
      <c r="E21" s="57">
        <v>35</v>
      </c>
      <c r="F21" s="5"/>
      <c r="G21" s="5"/>
      <c r="H21" s="6"/>
      <c r="I21" s="6"/>
      <c r="K21" s="5"/>
      <c r="L21" s="5"/>
      <c r="M21" s="19"/>
      <c r="N21" s="19"/>
      <c r="O21" s="19"/>
      <c r="P21" s="19"/>
      <c r="Q21" s="19"/>
      <c r="R21" s="19"/>
      <c r="S21" s="19"/>
      <c r="T21" s="19"/>
      <c r="U21" s="19"/>
    </row>
    <row r="22" spans="1:3" ht="18.75" customHeight="1">
      <c r="A22" s="2"/>
      <c r="B22" s="2"/>
      <c r="C22" s="17"/>
    </row>
    <row r="23" spans="1:12" ht="24">
      <c r="A23" s="1" t="s">
        <v>2</v>
      </c>
      <c r="B23" s="1"/>
      <c r="C23" s="41"/>
      <c r="D23" s="1"/>
      <c r="E23" s="2"/>
      <c r="F23" s="2"/>
      <c r="G23" s="2"/>
      <c r="H23" s="2"/>
      <c r="I23" s="2"/>
      <c r="J23" s="2"/>
      <c r="K23" s="1"/>
      <c r="L23" s="1"/>
    </row>
    <row r="24" spans="1:12" ht="18.75" customHeight="1">
      <c r="A24" s="2"/>
      <c r="B24" s="2"/>
      <c r="D24" s="2"/>
      <c r="E24" s="2"/>
      <c r="F24" s="2"/>
      <c r="G24" s="2"/>
      <c r="H24" s="2"/>
      <c r="I24" s="2"/>
      <c r="J24" s="2"/>
      <c r="K24" s="2"/>
      <c r="L24" s="2"/>
    </row>
    <row r="25" spans="1:19" ht="18.75" customHeight="1">
      <c r="A25" s="86" t="s">
        <v>18</v>
      </c>
      <c r="B25" s="86"/>
      <c r="C25" s="87" t="s">
        <v>15</v>
      </c>
      <c r="D25" s="87" t="s">
        <v>13</v>
      </c>
      <c r="E25" s="90" t="s">
        <v>16</v>
      </c>
      <c r="F25" s="93" t="s">
        <v>17</v>
      </c>
      <c r="G25" s="95" t="s">
        <v>19</v>
      </c>
      <c r="H25" s="96"/>
      <c r="I25" s="39"/>
      <c r="J25" s="39"/>
      <c r="K25" s="85"/>
      <c r="L25" s="85"/>
      <c r="M25" s="92"/>
      <c r="N25" s="85"/>
      <c r="O25" s="85"/>
      <c r="P25" s="85"/>
      <c r="Q25" s="92"/>
      <c r="R25" s="85"/>
      <c r="S25" s="19"/>
    </row>
    <row r="26" spans="1:19" ht="34.5" customHeight="1" thickBot="1">
      <c r="A26" s="51" t="s">
        <v>12</v>
      </c>
      <c r="B26" s="51" t="s">
        <v>3</v>
      </c>
      <c r="C26" s="88"/>
      <c r="D26" s="89"/>
      <c r="E26" s="91"/>
      <c r="F26" s="94"/>
      <c r="G26" s="97"/>
      <c r="H26" s="98"/>
      <c r="I26" s="39"/>
      <c r="J26" s="39"/>
      <c r="K26" s="85"/>
      <c r="L26" s="85"/>
      <c r="M26" s="92"/>
      <c r="N26" s="85"/>
      <c r="O26" s="85"/>
      <c r="P26" s="92"/>
      <c r="Q26" s="92"/>
      <c r="R26" s="85"/>
      <c r="S26" s="19"/>
    </row>
    <row r="27" spans="1:19" ht="19.5" thickBot="1">
      <c r="A27" s="118"/>
      <c r="B27" s="119"/>
      <c r="C27" s="120"/>
      <c r="D27" s="121"/>
      <c r="E27" s="122"/>
      <c r="F27" s="123"/>
      <c r="G27" s="124"/>
      <c r="H27" s="125"/>
      <c r="I27" s="26"/>
      <c r="J27" s="26"/>
      <c r="K27" s="20"/>
      <c r="L27" s="21"/>
      <c r="M27" s="22"/>
      <c r="N27" s="22"/>
      <c r="O27" s="22"/>
      <c r="P27" s="23"/>
      <c r="Q27" s="24"/>
      <c r="R27" s="24"/>
      <c r="S27" s="19"/>
    </row>
    <row r="28" spans="1:21" ht="18.75">
      <c r="A28" s="5"/>
      <c r="B28" s="5"/>
      <c r="C28" s="19"/>
      <c r="D28" s="5"/>
      <c r="E28" s="57">
        <v>35</v>
      </c>
      <c r="F28" s="5"/>
      <c r="G28" s="5"/>
      <c r="H28" s="6"/>
      <c r="I28" s="6"/>
      <c r="K28" s="5"/>
      <c r="L28" s="5"/>
      <c r="M28" s="19"/>
      <c r="N28" s="19"/>
      <c r="O28" s="19"/>
      <c r="P28" s="19"/>
      <c r="Q28" s="19"/>
      <c r="R28" s="19"/>
      <c r="S28" s="19"/>
      <c r="T28" s="19"/>
      <c r="U28" s="19"/>
    </row>
    <row r="29" spans="1:12" ht="18.75">
      <c r="A29" s="13"/>
      <c r="B29" s="13"/>
      <c r="C29" s="40"/>
      <c r="D29" s="13"/>
      <c r="E29" s="13"/>
      <c r="F29" s="13"/>
      <c r="G29" s="13"/>
      <c r="H29" s="13"/>
      <c r="I29" s="13"/>
      <c r="J29" s="13"/>
      <c r="K29" s="2"/>
      <c r="L29" s="2"/>
    </row>
    <row r="30" spans="1:12" ht="24">
      <c r="A30" s="13"/>
      <c r="B30" s="13"/>
      <c r="C30" s="40"/>
      <c r="D30" s="110" t="s">
        <v>10</v>
      </c>
      <c r="E30" s="111"/>
      <c r="F30" s="38" t="s">
        <v>5</v>
      </c>
      <c r="G30" s="126"/>
      <c r="H30" s="126"/>
      <c r="K30" s="30"/>
      <c r="L30" s="2"/>
    </row>
    <row r="31" spans="1:12" ht="24.75" thickBot="1">
      <c r="A31" s="13"/>
      <c r="B31" s="13"/>
      <c r="C31" s="40"/>
      <c r="D31" s="112"/>
      <c r="E31" s="113"/>
      <c r="F31" s="48" t="s">
        <v>6</v>
      </c>
      <c r="G31" s="127"/>
      <c r="H31" s="127"/>
      <c r="K31" s="2"/>
      <c r="L31" s="2"/>
    </row>
    <row r="32" spans="1:12" ht="25.5" thickBot="1" thickTop="1">
      <c r="A32" s="13"/>
      <c r="B32" s="13"/>
      <c r="C32" s="40"/>
      <c r="D32" s="114"/>
      <c r="E32" s="115"/>
      <c r="F32" s="31" t="s">
        <v>7</v>
      </c>
      <c r="G32" s="128"/>
      <c r="H32" s="129"/>
      <c r="K32" s="2"/>
      <c r="L32" s="2"/>
    </row>
    <row r="33" spans="1:12" ht="19.5" thickTop="1">
      <c r="A33" s="13"/>
      <c r="B33" s="13"/>
      <c r="C33" s="40"/>
      <c r="D33" s="13"/>
      <c r="E33" s="13"/>
      <c r="F33" s="13"/>
      <c r="G33" s="13"/>
      <c r="H33" s="13"/>
      <c r="I33" s="13"/>
      <c r="J33" s="13"/>
      <c r="K33" s="2"/>
      <c r="L33" s="2"/>
    </row>
    <row r="34" spans="1:12" ht="24">
      <c r="A34" s="50" t="s">
        <v>22</v>
      </c>
      <c r="B34" s="13"/>
      <c r="C34" s="40"/>
      <c r="D34" s="13"/>
      <c r="E34" s="13"/>
      <c r="F34" s="32"/>
      <c r="G34" s="32" t="s">
        <v>8</v>
      </c>
      <c r="I34" s="13"/>
      <c r="J34" s="13"/>
      <c r="K34" s="2"/>
      <c r="L34" s="2"/>
    </row>
    <row r="35" spans="1:12" ht="18.75">
      <c r="A35" s="13"/>
      <c r="B35" s="13"/>
      <c r="C35" s="40"/>
      <c r="D35" s="13"/>
      <c r="E35" s="13"/>
      <c r="F35" s="13"/>
      <c r="G35" s="13"/>
      <c r="H35" s="13"/>
      <c r="I35" s="13"/>
      <c r="J35" s="13"/>
      <c r="K35" s="2"/>
      <c r="L35" s="2"/>
    </row>
    <row r="36" spans="1:12" ht="39.75" thickBot="1">
      <c r="A36" s="13"/>
      <c r="B36" s="13"/>
      <c r="C36" s="40"/>
      <c r="D36" s="101"/>
      <c r="E36" s="102"/>
      <c r="F36" s="52" t="s">
        <v>20</v>
      </c>
      <c r="G36" s="103" t="s">
        <v>9</v>
      </c>
      <c r="H36" s="104"/>
      <c r="K36" s="2"/>
      <c r="L36" s="2"/>
    </row>
    <row r="37" spans="1:12" ht="21" customHeight="1" thickBot="1" thickTop="1">
      <c r="A37" s="13"/>
      <c r="B37" s="13"/>
      <c r="C37" s="40"/>
      <c r="D37" s="83" t="s">
        <v>10</v>
      </c>
      <c r="E37" s="84"/>
      <c r="F37" s="130"/>
      <c r="G37" s="131"/>
      <c r="H37" s="132"/>
      <c r="K37" s="2"/>
      <c r="L37" s="2"/>
    </row>
    <row r="38" spans="1:12" ht="18.75">
      <c r="A38" s="13"/>
      <c r="B38" s="13"/>
      <c r="C38" s="40"/>
      <c r="D38" s="13"/>
      <c r="E38" s="13"/>
      <c r="F38" s="13"/>
      <c r="G38" s="13"/>
      <c r="H38" s="13"/>
      <c r="I38" s="13"/>
      <c r="J38" s="13"/>
      <c r="K38" s="2"/>
      <c r="L38" s="2"/>
    </row>
    <row r="39" spans="1:12" ht="18.75">
      <c r="A39" s="13"/>
      <c r="B39" s="13"/>
      <c r="C39" s="40"/>
      <c r="D39" s="13"/>
      <c r="E39" s="13"/>
      <c r="F39" s="13"/>
      <c r="G39" s="13"/>
      <c r="H39" s="13"/>
      <c r="I39" s="13"/>
      <c r="J39" s="13"/>
      <c r="K39" s="2"/>
      <c r="L39" s="2"/>
    </row>
    <row r="40" spans="2:11" ht="33">
      <c r="B40" s="55" t="s">
        <v>25</v>
      </c>
      <c r="C40" s="17"/>
      <c r="E40" s="50"/>
      <c r="F40" s="50"/>
      <c r="G40" s="50"/>
      <c r="I40" s="13"/>
      <c r="J40" s="2"/>
      <c r="K40" s="2"/>
    </row>
    <row r="41" spans="2:11" ht="18.75">
      <c r="B41" s="46"/>
      <c r="C41" s="17"/>
      <c r="D41"/>
      <c r="E41"/>
      <c r="I41" s="13"/>
      <c r="J41" s="2"/>
      <c r="K41" s="2"/>
    </row>
    <row r="42" spans="2:11" ht="24">
      <c r="B42" s="68" t="s">
        <v>29</v>
      </c>
      <c r="C42" s="70" t="s">
        <v>28</v>
      </c>
      <c r="D42" s="70"/>
      <c r="E42" s="70"/>
      <c r="F42" s="70"/>
      <c r="G42" s="133"/>
      <c r="H42" s="134"/>
      <c r="I42" s="13"/>
      <c r="J42" s="2"/>
      <c r="K42" s="2"/>
    </row>
    <row r="43" spans="2:8" ht="24">
      <c r="B43" s="69"/>
      <c r="C43" s="73" t="s">
        <v>22</v>
      </c>
      <c r="D43" s="73"/>
      <c r="E43" s="73"/>
      <c r="F43" s="73"/>
      <c r="G43" s="133"/>
      <c r="H43" s="134"/>
    </row>
    <row r="44" spans="2:8" ht="24">
      <c r="B44" s="69"/>
      <c r="C44" s="70" t="s">
        <v>26</v>
      </c>
      <c r="D44" s="70"/>
      <c r="E44" s="70"/>
      <c r="F44" s="70"/>
      <c r="G44" s="76"/>
      <c r="H44" s="77"/>
    </row>
    <row r="45" spans="2:8" ht="24">
      <c r="B45" s="69"/>
      <c r="C45" s="68" t="s">
        <v>27</v>
      </c>
      <c r="D45" s="68"/>
      <c r="E45" s="68"/>
      <c r="F45" s="68"/>
      <c r="G45" s="133"/>
      <c r="H45" s="134"/>
    </row>
  </sheetData>
  <sheetProtection/>
  <protectedRanges>
    <protectedRange sqref="D14" name="範囲1_1_1"/>
    <protectedRange password="CC3E" sqref="A20:B20 E20" name="範囲1_1"/>
    <protectedRange password="CC3E" sqref="E27 A27:B27" name="範囲1_2"/>
    <protectedRange password="CC3E" sqref="F37" name="範囲1_3"/>
  </protectedRanges>
  <mergeCells count="49">
    <mergeCell ref="G44:H44"/>
    <mergeCell ref="C45:F45"/>
    <mergeCell ref="G45:H45"/>
    <mergeCell ref="D36:E36"/>
    <mergeCell ref="G36:H36"/>
    <mergeCell ref="D37:E37"/>
    <mergeCell ref="G37:H37"/>
    <mergeCell ref="B42:B45"/>
    <mergeCell ref="C42:F42"/>
    <mergeCell ref="G42:H42"/>
    <mergeCell ref="C43:F43"/>
    <mergeCell ref="G43:H43"/>
    <mergeCell ref="C44:F44"/>
    <mergeCell ref="P25:P26"/>
    <mergeCell ref="Q25:Q26"/>
    <mergeCell ref="R25:R26"/>
    <mergeCell ref="G27:H27"/>
    <mergeCell ref="D30:E32"/>
    <mergeCell ref="G30:H30"/>
    <mergeCell ref="G31:H31"/>
    <mergeCell ref="G32:H32"/>
    <mergeCell ref="G25:H26"/>
    <mergeCell ref="K25:K26"/>
    <mergeCell ref="L25:L26"/>
    <mergeCell ref="M25:M26"/>
    <mergeCell ref="N25:N26"/>
    <mergeCell ref="O25:O26"/>
    <mergeCell ref="O18:O19"/>
    <mergeCell ref="P18:P19"/>
    <mergeCell ref="Q18:Q19"/>
    <mergeCell ref="R18:R19"/>
    <mergeCell ref="G20:H20"/>
    <mergeCell ref="A25:B25"/>
    <mergeCell ref="C25:C26"/>
    <mergeCell ref="D25:D26"/>
    <mergeCell ref="E25:E26"/>
    <mergeCell ref="F25:F26"/>
    <mergeCell ref="F18:F19"/>
    <mergeCell ref="G18:H19"/>
    <mergeCell ref="K18:K19"/>
    <mergeCell ref="L18:L19"/>
    <mergeCell ref="M18:M19"/>
    <mergeCell ref="N18:N19"/>
    <mergeCell ref="A13:D13"/>
    <mergeCell ref="A14:C14"/>
    <mergeCell ref="A18:B18"/>
    <mergeCell ref="C18:C19"/>
    <mergeCell ref="D18:D19"/>
    <mergeCell ref="E18:E19"/>
  </mergeCells>
  <conditionalFormatting sqref="E20">
    <cfRule type="expression" priority="5" dxfId="0" stopIfTrue="1">
      <formula>E20-ROUNDDOWN(E20,1)&lt;&gt;0</formula>
    </cfRule>
  </conditionalFormatting>
  <conditionalFormatting sqref="E27">
    <cfRule type="expression" priority="1" dxfId="0" stopIfTrue="1">
      <formula>$D$27&lt;1</formula>
    </cfRule>
    <cfRule type="expression" priority="2" dxfId="0" stopIfTrue="1">
      <formula>$D$27&gt;100</formula>
    </cfRule>
    <cfRule type="expression" priority="3" dxfId="0" stopIfTrue="1">
      <formula>$D$27&gt;1</formula>
    </cfRule>
    <cfRule type="expression" priority="4" dxfId="0" stopIfTrue="1">
      <formula>$D$27&lt;1</formula>
    </cfRule>
  </conditionalFormatting>
  <dataValidations count="3">
    <dataValidation type="list" allowBlank="1" showInputMessage="1" showErrorMessage="1" sqref="D14">
      <formula1>" ,1,2,3"</formula1>
    </dataValidation>
    <dataValidation type="whole" operator="greaterThanOrEqual" allowBlank="1" showInputMessage="1" showErrorMessage="1" sqref="A20:B20 A27:B27">
      <formula1>0</formula1>
    </dataValidation>
    <dataValidation type="whole" allowBlank="1" showInputMessage="1" showErrorMessage="1" sqref="F37">
      <formula1>0</formula1>
      <formula2>100000</formula2>
    </dataValidation>
  </dataValidations>
  <printOptions/>
  <pageMargins left="1.1023622047244095" right="0.7086614173228347" top="0.7480314960629921" bottom="0.7480314960629921" header="0.31496062992125984" footer="0.31496062992125984"/>
  <pageSetup fitToHeight="0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JIGYO05</cp:lastModifiedBy>
  <cp:lastPrinted>2017-05-26T04:50:27Z</cp:lastPrinted>
  <dcterms:created xsi:type="dcterms:W3CDTF">2017-03-10T02:19:14Z</dcterms:created>
  <dcterms:modified xsi:type="dcterms:W3CDTF">2017-05-26T04:51:12Z</dcterms:modified>
  <cp:category/>
  <cp:version/>
  <cp:contentType/>
  <cp:contentStatus/>
</cp:coreProperties>
</file>