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24226"/>
  <xr:revisionPtr revIDLastSave="0" documentId="13_ncr:1_{3420E1D3-5EC3-48D5-91CB-22AACA0A1A7E}" xr6:coauthVersionLast="41" xr6:coauthVersionMax="41" xr10:uidLastSave="{00000000-0000-0000-0000-000000000000}"/>
  <bookViews>
    <workbookView xWindow="-120" yWindow="-120" windowWidth="29040" windowHeight="16440" tabRatio="797" xr2:uid="{00000000-000D-0000-FFFF-FFFF00000000}"/>
  </bookViews>
  <sheets>
    <sheet name="別添３　発電設備（太陽光発電）" sheetId="38" r:id="rId1"/>
    <sheet name="【書き方】別添３　発電設備（太陽光発電）" sheetId="37" r:id="rId2"/>
    <sheet name="別添３　発電設備（太陽光発電以外） " sheetId="35" r:id="rId3"/>
    <sheet name="【書き方】別添３　発電設備（太陽光発電以外）" sheetId="24" r:id="rId4"/>
    <sheet name="別添３　熱供給設備" sheetId="36" r:id="rId5"/>
    <sheet name="【書き方】別添３　熱供給設備" sheetId="25" r:id="rId6"/>
  </sheets>
  <definedNames>
    <definedName name="_xlnm.Print_Area" localSheetId="5">'【書き方】別添３　熱供給設備'!$A$1:$K$38</definedName>
    <definedName name="_xlnm.Print_Area" localSheetId="1">'【書き方】別添３　発電設備（太陽光発電）'!$A$1:$N$56</definedName>
    <definedName name="_xlnm.Print_Area" localSheetId="3">'【書き方】別添３　発電設備（太陽光発電以外）'!$A$1:$K$38</definedName>
    <definedName name="_xlnm.Print_Area" localSheetId="4">'別添３　熱供給設備'!$A$1:$K$38</definedName>
    <definedName name="_xlnm.Print_Area" localSheetId="0">'別添３　発電設備（太陽光発電）'!$A$1:$N$56</definedName>
    <definedName name="_xlnm.Print_Area" localSheetId="2">'別添３　発電設備（太陽光発電以外） '!$A$1:$K$42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1" i="37" l="1"/>
  <c r="J36" i="37"/>
  <c r="J41" i="38"/>
  <c r="J36" i="38"/>
  <c r="H33" i="24" l="1"/>
  <c r="H32" i="24"/>
  <c r="F21" i="24"/>
  <c r="F20" i="24"/>
  <c r="F30" i="24" s="1"/>
  <c r="F22" i="24"/>
  <c r="F23" i="24"/>
  <c r="F24" i="24"/>
  <c r="F25" i="24"/>
  <c r="F26" i="24"/>
  <c r="F27" i="24"/>
  <c r="F28" i="24"/>
  <c r="F29" i="24"/>
  <c r="G20" i="24"/>
  <c r="L44" i="38" l="1"/>
  <c r="J39" i="38"/>
  <c r="I12" i="24" l="1"/>
  <c r="L44" i="37" l="1"/>
  <c r="J44" i="38"/>
  <c r="L43" i="38"/>
  <c r="J43" i="38"/>
  <c r="J40" i="38"/>
  <c r="J38" i="38"/>
  <c r="J37" i="38"/>
  <c r="J37" i="37"/>
  <c r="G30" i="38"/>
  <c r="L12" i="38"/>
  <c r="G28" i="38"/>
  <c r="G27" i="38"/>
  <c r="G26" i="38"/>
  <c r="G25" i="38"/>
  <c r="N34" i="38" l="1"/>
  <c r="G34" i="38"/>
  <c r="N33" i="38"/>
  <c r="G33" i="38"/>
  <c r="N32" i="38"/>
  <c r="G32" i="38"/>
  <c r="N31" i="38"/>
  <c r="G31" i="38"/>
  <c r="N30" i="38"/>
  <c r="N29" i="38"/>
  <c r="G29" i="38"/>
  <c r="N28" i="38"/>
  <c r="N27" i="38"/>
  <c r="N26" i="38"/>
  <c r="N25" i="38"/>
  <c r="J39" i="37"/>
  <c r="N35" i="38" l="1"/>
  <c r="G35" i="38"/>
  <c r="J40" i="37"/>
  <c r="L43" i="37" s="1"/>
  <c r="N34" i="37"/>
  <c r="G34" i="37"/>
  <c r="N33" i="37"/>
  <c r="G33" i="37"/>
  <c r="N32" i="37"/>
  <c r="G32" i="37"/>
  <c r="N31" i="37"/>
  <c r="G31" i="37"/>
  <c r="N30" i="37"/>
  <c r="G30" i="37"/>
  <c r="N29" i="37"/>
  <c r="G29" i="37"/>
  <c r="N28" i="37"/>
  <c r="G28" i="37"/>
  <c r="N27" i="37"/>
  <c r="G27" i="37"/>
  <c r="N26" i="37"/>
  <c r="G26" i="37"/>
  <c r="N25" i="37"/>
  <c r="G25" i="37"/>
  <c r="L12" i="37"/>
  <c r="N35" i="37" l="1"/>
  <c r="G35" i="37"/>
  <c r="H27" i="36"/>
  <c r="H18" i="36"/>
  <c r="I12" i="36" l="1"/>
  <c r="I12" i="35"/>
  <c r="H27" i="25"/>
  <c r="I12" i="25"/>
  <c r="G29" i="24"/>
  <c r="G28" i="24"/>
  <c r="G27" i="24"/>
  <c r="G26" i="24"/>
  <c r="G25" i="24"/>
  <c r="G24" i="24"/>
  <c r="G22" i="24"/>
  <c r="G21" i="24"/>
  <c r="H18" i="25"/>
  <c r="G23" i="24"/>
  <c r="G30" i="24" l="1"/>
  <c r="J38" i="37"/>
  <c r="J44" i="37"/>
  <c r="J43"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5" authorId="0" shapeId="0" xr:uid="{00000000-0006-0000-0400-000001000000}">
      <text>
        <r>
          <rPr>
            <sz val="9"/>
            <color indexed="81"/>
            <rFont val="ＭＳ Ｐゴシック"/>
            <family val="3"/>
            <charset val="128"/>
          </rPr>
          <t xml:space="preserve">単位を記載する
（単位は自由）
</t>
        </r>
      </text>
    </comment>
    <comment ref="G21" authorId="0" shapeId="0" xr:uid="{00000000-0006-0000-0400-000002000000}">
      <text>
        <r>
          <rPr>
            <sz val="9"/>
            <color indexed="81"/>
            <rFont val="ＭＳ Ｐゴシック"/>
            <family val="3"/>
            <charset val="128"/>
          </rPr>
          <t>単位を記載する
（単位は自由）</t>
        </r>
      </text>
    </comment>
    <comment ref="G22" authorId="0" shapeId="0" xr:uid="{00000000-0006-0000-0400-000003000000}">
      <text>
        <r>
          <rPr>
            <sz val="9"/>
            <color indexed="81"/>
            <rFont val="ＭＳ Ｐゴシック"/>
            <family val="3"/>
            <charset val="128"/>
          </rPr>
          <t>単位を記載する
（単位は自由、ただし、（D）と（E)の単位は同じ単位とすること</t>
        </r>
      </text>
    </comment>
    <comment ref="G23" authorId="0" shapeId="0" xr:uid="{00000000-0006-0000-0400-000004000000}">
      <text>
        <r>
          <rPr>
            <sz val="9"/>
            <color indexed="81"/>
            <rFont val="ＭＳ Ｐゴシック"/>
            <family val="3"/>
            <charset val="128"/>
          </rPr>
          <t>単位を記載する
（単位は自由、ただし、（D）と（E)の単位は同じ単位とすること</t>
        </r>
      </text>
    </comment>
  </commentList>
</comments>
</file>

<file path=xl/sharedStrings.xml><?xml version="1.0" encoding="utf-8"?>
<sst xmlns="http://schemas.openxmlformats.org/spreadsheetml/2006/main" count="347" uniqueCount="162">
  <si>
    <t>使用機器</t>
    <rPh sb="0" eb="2">
      <t>シヨウ</t>
    </rPh>
    <rPh sb="2" eb="4">
      <t>キキ</t>
    </rPh>
    <phoneticPr fontId="2"/>
  </si>
  <si>
    <t>使用時間</t>
    <rPh sb="0" eb="2">
      <t>シヨウ</t>
    </rPh>
    <rPh sb="2" eb="4">
      <t>ジカン</t>
    </rPh>
    <phoneticPr fontId="2"/>
  </si>
  <si>
    <t>数量</t>
    <rPh sb="0" eb="2">
      <t>スウリョウ</t>
    </rPh>
    <phoneticPr fontId="2"/>
  </si>
  <si>
    <t>複合機</t>
    <rPh sb="0" eb="3">
      <t>フクゴウキ</t>
    </rPh>
    <phoneticPr fontId="2"/>
  </si>
  <si>
    <t>電話機</t>
    <rPh sb="0" eb="3">
      <t>デンワキ</t>
    </rPh>
    <phoneticPr fontId="2"/>
  </si>
  <si>
    <t>テレビ</t>
  </si>
  <si>
    <t>電気ポット</t>
    <rPh sb="0" eb="2">
      <t>デンキ</t>
    </rPh>
    <phoneticPr fontId="2"/>
  </si>
  <si>
    <t>携帯電話</t>
    <rPh sb="0" eb="2">
      <t>ケイタイ</t>
    </rPh>
    <rPh sb="2" eb="4">
      <t>デンワ</t>
    </rPh>
    <phoneticPr fontId="2"/>
  </si>
  <si>
    <t>LED照明（事務室）</t>
    <rPh sb="3" eb="5">
      <t>ショウメイ</t>
    </rPh>
    <rPh sb="6" eb="9">
      <t>ジムシツ</t>
    </rPh>
    <phoneticPr fontId="2"/>
  </si>
  <si>
    <t>蛍光灯（事務室）</t>
    <rPh sb="0" eb="3">
      <t>ケイコウトウ</t>
    </rPh>
    <rPh sb="4" eb="7">
      <t>ジムシツ</t>
    </rPh>
    <phoneticPr fontId="2"/>
  </si>
  <si>
    <t>LED照明（アリーナ天井）</t>
    <rPh sb="3" eb="5">
      <t>ショウメイ</t>
    </rPh>
    <rPh sb="10" eb="12">
      <t>テンジョウ</t>
    </rPh>
    <phoneticPr fontId="2"/>
  </si>
  <si>
    <t>LED照明（多目的ホール）</t>
    <rPh sb="6" eb="9">
      <t>タモクテキ</t>
    </rPh>
    <phoneticPr fontId="2"/>
  </si>
  <si>
    <t>蓄電池容量</t>
    <rPh sb="0" eb="3">
      <t>チクデンチ</t>
    </rPh>
    <rPh sb="3" eb="5">
      <t>ヨウリョウ</t>
    </rPh>
    <phoneticPr fontId="2"/>
  </si>
  <si>
    <t>導入する発電規模</t>
    <rPh sb="0" eb="2">
      <t>ドウニュウ</t>
    </rPh>
    <rPh sb="4" eb="6">
      <t>ハツデン</t>
    </rPh>
    <rPh sb="6" eb="8">
      <t>キボ</t>
    </rPh>
    <phoneticPr fontId="2"/>
  </si>
  <si>
    <t>再エネ導入規模</t>
    <rPh sb="3" eb="5">
      <t>ドウニュウ</t>
    </rPh>
    <rPh sb="5" eb="7">
      <t>キボ</t>
    </rPh>
    <phoneticPr fontId="2"/>
  </si>
  <si>
    <t>（１年</t>
    <rPh sb="2" eb="3">
      <t>ネン</t>
    </rPh>
    <phoneticPr fontId="1"/>
  </si>
  <si>
    <t>日）</t>
    <rPh sb="0" eb="1">
      <t>ニチ</t>
    </rPh>
    <phoneticPr fontId="1"/>
  </si>
  <si>
    <t>平常時の施設全体の使用電力量</t>
    <rPh sb="0" eb="3">
      <t>ヘイジョウジ</t>
    </rPh>
    <rPh sb="4" eb="6">
      <t>シセツ</t>
    </rPh>
    <rPh sb="6" eb="8">
      <t>ゼンタイ</t>
    </rPh>
    <rPh sb="9" eb="11">
      <t>シヨウ</t>
    </rPh>
    <rPh sb="11" eb="13">
      <t>デンリョク</t>
    </rPh>
    <rPh sb="13" eb="14">
      <t>リョウ</t>
    </rPh>
    <phoneticPr fontId="2"/>
  </si>
  <si>
    <t>　日</t>
    <rPh sb="1" eb="2">
      <t>ニチ</t>
    </rPh>
    <phoneticPr fontId="1"/>
  </si>
  <si>
    <t>平常時の施設の稼働日数</t>
    <rPh sb="0" eb="3">
      <t>ヘイジョウジ</t>
    </rPh>
    <rPh sb="4" eb="6">
      <t>シセツ</t>
    </rPh>
    <rPh sb="7" eb="9">
      <t>カドウ</t>
    </rPh>
    <rPh sb="9" eb="11">
      <t>ニッスウ</t>
    </rPh>
    <phoneticPr fontId="2"/>
  </si>
  <si>
    <t>災害時の施設の目的・機能等</t>
    <rPh sb="4" eb="6">
      <t>シセツ</t>
    </rPh>
    <rPh sb="7" eb="9">
      <t>モクテキ</t>
    </rPh>
    <rPh sb="10" eb="12">
      <t>キノウ</t>
    </rPh>
    <rPh sb="12" eb="13">
      <t>トウ</t>
    </rPh>
    <phoneticPr fontId="2"/>
  </si>
  <si>
    <t>テレビ</t>
    <phoneticPr fontId="2"/>
  </si>
  <si>
    <t>PC</t>
    <phoneticPr fontId="2"/>
  </si>
  <si>
    <t>ｍ2</t>
    <phoneticPr fontId="1"/>
  </si>
  <si>
    <t>うち災害時に使用する面積</t>
    <rPh sb="2" eb="4">
      <t>サイガイ</t>
    </rPh>
    <rPh sb="4" eb="5">
      <t>ジ</t>
    </rPh>
    <rPh sb="6" eb="8">
      <t>シヨウ</t>
    </rPh>
    <rPh sb="10" eb="12">
      <t>メンセキ</t>
    </rPh>
    <phoneticPr fontId="2"/>
  </si>
  <si>
    <t>供給するのべ床面積</t>
    <rPh sb="0" eb="2">
      <t>キョウキュウ</t>
    </rPh>
    <rPh sb="6" eb="7">
      <t>ユカ</t>
    </rPh>
    <rPh sb="7" eb="9">
      <t>メンセキ</t>
    </rPh>
    <phoneticPr fontId="2"/>
  </si>
  <si>
    <t>導入規模　（定格出力）</t>
    <rPh sb="6" eb="8">
      <t>テイカク</t>
    </rPh>
    <rPh sb="8" eb="10">
      <t>シュツリョク</t>
    </rPh>
    <phoneticPr fontId="2"/>
  </si>
  <si>
    <t>※　熱供給設備を導入する事業の場合、記載する。</t>
    <rPh sb="2" eb="3">
      <t>ネツ</t>
    </rPh>
    <rPh sb="3" eb="5">
      <t>キョウキュウ</t>
    </rPh>
    <rPh sb="5" eb="7">
      <t>セツビ</t>
    </rPh>
    <rPh sb="8" eb="10">
      <t>ドウニュウ</t>
    </rPh>
    <rPh sb="12" eb="14">
      <t>ジギョウ</t>
    </rPh>
    <rPh sb="15" eb="17">
      <t>バアイ</t>
    </rPh>
    <rPh sb="18" eb="20">
      <t>キサイ</t>
    </rPh>
    <phoneticPr fontId="1"/>
  </si>
  <si>
    <t>災害時使用割合</t>
    <rPh sb="0" eb="2">
      <t>サイガイ</t>
    </rPh>
    <rPh sb="2" eb="3">
      <t>ジ</t>
    </rPh>
    <rPh sb="3" eb="5">
      <t>シヨウ</t>
    </rPh>
    <rPh sb="5" eb="7">
      <t>ワリアイ</t>
    </rPh>
    <phoneticPr fontId="2"/>
  </si>
  <si>
    <t>施設の必要給湯量の積算
（＊利用人数・利用時間等を用い
必要給湯量の積算を行うこと）</t>
    <rPh sb="0" eb="2">
      <t>シセツ</t>
    </rPh>
    <rPh sb="3" eb="5">
      <t>ヒツヨウ</t>
    </rPh>
    <rPh sb="5" eb="7">
      <t>キュウトウ</t>
    </rPh>
    <rPh sb="7" eb="8">
      <t>リョウ</t>
    </rPh>
    <rPh sb="9" eb="11">
      <t>セキサン</t>
    </rPh>
    <rPh sb="15" eb="17">
      <t>リヨウ</t>
    </rPh>
    <rPh sb="17" eb="19">
      <t>ニンズウ</t>
    </rPh>
    <rPh sb="20" eb="22">
      <t>リヨウ</t>
    </rPh>
    <rPh sb="22" eb="24">
      <t>ジカン</t>
    </rPh>
    <rPh sb="24" eb="25">
      <t>トウ</t>
    </rPh>
    <rPh sb="26" eb="27">
      <t>モチ</t>
    </rPh>
    <rPh sb="38" eb="39">
      <t>オコナ</t>
    </rPh>
    <phoneticPr fontId="2"/>
  </si>
  <si>
    <t>消費電力</t>
    <rPh sb="0" eb="2">
      <t>ショウヒ</t>
    </rPh>
    <rPh sb="2" eb="4">
      <t>デンリョク</t>
    </rPh>
    <phoneticPr fontId="2"/>
  </si>
  <si>
    <t>kℓ/h　or　kℓ/d</t>
  </si>
  <si>
    <t>kℓ/h　or　kℓ/d</t>
    <phoneticPr fontId="1"/>
  </si>
  <si>
    <t>施設利用人数　1,000人／日　（いろは地区住民：1,500人）
利用者が一人3分シャワーを使ったとすると、３６Lの供給量が必要。
施設全体で必要とする供給量は36KL必要であり、
よって日中（12時間：9時～21時）使用したと仮定して、毎時３KLの給湯が可能な設備が必要である。</t>
    <rPh sb="0" eb="2">
      <t>シセツ</t>
    </rPh>
    <rPh sb="2" eb="4">
      <t>リヨウ</t>
    </rPh>
    <rPh sb="4" eb="6">
      <t>ニンズウ</t>
    </rPh>
    <rPh sb="12" eb="13">
      <t>ニン</t>
    </rPh>
    <rPh sb="14" eb="15">
      <t>ニチ</t>
    </rPh>
    <rPh sb="20" eb="22">
      <t>チク</t>
    </rPh>
    <rPh sb="22" eb="24">
      <t>ジュウミン</t>
    </rPh>
    <rPh sb="30" eb="31">
      <t>ニン</t>
    </rPh>
    <rPh sb="37" eb="39">
      <t>ヒトリ</t>
    </rPh>
    <rPh sb="58" eb="61">
      <t>キョウキュウリョウ</t>
    </rPh>
    <rPh sb="62" eb="64">
      <t>ヒツヨウ</t>
    </rPh>
    <rPh sb="66" eb="68">
      <t>シセツ</t>
    </rPh>
    <rPh sb="68" eb="70">
      <t>ゼンタイ</t>
    </rPh>
    <rPh sb="71" eb="73">
      <t>ヒツヨウ</t>
    </rPh>
    <rPh sb="76" eb="79">
      <t>キョウキュウリョウ</t>
    </rPh>
    <rPh sb="84" eb="86">
      <t>ヒツヨウ</t>
    </rPh>
    <rPh sb="94" eb="96">
      <t>ニッチュウ</t>
    </rPh>
    <rPh sb="99" eb="101">
      <t>ジカン</t>
    </rPh>
    <rPh sb="103" eb="104">
      <t>ジ</t>
    </rPh>
    <rPh sb="107" eb="108">
      <t>ジ</t>
    </rPh>
    <rPh sb="109" eb="111">
      <t>シヨウ</t>
    </rPh>
    <rPh sb="114" eb="116">
      <t>カテイ</t>
    </rPh>
    <rPh sb="119" eb="121">
      <t>マイジ</t>
    </rPh>
    <rPh sb="125" eb="127">
      <t>キュウトウ</t>
    </rPh>
    <rPh sb="128" eb="130">
      <t>カノウ</t>
    </rPh>
    <rPh sb="131" eb="133">
      <t>セツビ</t>
    </rPh>
    <rPh sb="134" eb="136">
      <t>ヒツヨウ</t>
    </rPh>
    <phoneticPr fontId="1"/>
  </si>
  <si>
    <t>＊熱供給設備を空調に使用する場合</t>
    <rPh sb="1" eb="4">
      <t>ネツキョウキュウ</t>
    </rPh>
    <rPh sb="4" eb="6">
      <t>セツビ</t>
    </rPh>
    <rPh sb="7" eb="9">
      <t>クウチョウ</t>
    </rPh>
    <rPh sb="10" eb="12">
      <t>シヨウ</t>
    </rPh>
    <rPh sb="14" eb="16">
      <t>バアイ</t>
    </rPh>
    <phoneticPr fontId="1"/>
  </si>
  <si>
    <t>＊熱供給設備を給湯に使用する場合</t>
    <rPh sb="7" eb="9">
      <t>キュウトウ</t>
    </rPh>
    <rPh sb="10" eb="12">
      <t>シヨウ</t>
    </rPh>
    <rPh sb="14" eb="16">
      <t>バアイ</t>
    </rPh>
    <phoneticPr fontId="1"/>
  </si>
  <si>
    <t>J　or　kcal/h</t>
    <phoneticPr fontId="2"/>
  </si>
  <si>
    <t>設備導入にあたっての考え方</t>
    <rPh sb="0" eb="2">
      <t>セツビ</t>
    </rPh>
    <rPh sb="2" eb="4">
      <t>ドウニュウ</t>
    </rPh>
    <rPh sb="10" eb="11">
      <t>カンガ</t>
    </rPh>
    <rPh sb="12" eb="13">
      <t>カタ</t>
    </rPh>
    <phoneticPr fontId="1"/>
  </si>
  <si>
    <t>本市のバイオマス熱供給設備導入にあたって、災害時には本市職員やボランティアが同施設を利用する可能性があり、給湯能力については30,000kcal/hの出力の設備を選択した。</t>
    <rPh sb="0" eb="1">
      <t>ホン</t>
    </rPh>
    <rPh sb="1" eb="2">
      <t>シ</t>
    </rPh>
    <rPh sb="8" eb="11">
      <t>ネツキョウキュウ</t>
    </rPh>
    <rPh sb="11" eb="13">
      <t>セツビ</t>
    </rPh>
    <rPh sb="13" eb="15">
      <t>ドウニュウ</t>
    </rPh>
    <rPh sb="21" eb="24">
      <t>サイガイジ</t>
    </rPh>
    <rPh sb="26" eb="27">
      <t>ホン</t>
    </rPh>
    <rPh sb="27" eb="30">
      <t>シショクイン</t>
    </rPh>
    <rPh sb="38" eb="39">
      <t>ドウ</t>
    </rPh>
    <rPh sb="39" eb="41">
      <t>シセツ</t>
    </rPh>
    <rPh sb="42" eb="44">
      <t>リヨウ</t>
    </rPh>
    <rPh sb="46" eb="49">
      <t>カノウセイ</t>
    </rPh>
    <rPh sb="53" eb="55">
      <t>キュウトウ</t>
    </rPh>
    <rPh sb="55" eb="57">
      <t>ノウリョク</t>
    </rPh>
    <rPh sb="75" eb="77">
      <t>シュツリョク</t>
    </rPh>
    <rPh sb="78" eb="80">
      <t>セツビ</t>
    </rPh>
    <rPh sb="81" eb="83">
      <t>センタク</t>
    </rPh>
    <phoneticPr fontId="1"/>
  </si>
  <si>
    <t>上記設備の給湯能力</t>
    <rPh sb="0" eb="2">
      <t>ジョウキ</t>
    </rPh>
    <rPh sb="2" eb="4">
      <t>セツビ</t>
    </rPh>
    <rPh sb="5" eb="7">
      <t>キュウトウ</t>
    </rPh>
    <rPh sb="7" eb="9">
      <t>ノウリョク</t>
    </rPh>
    <phoneticPr fontId="2"/>
  </si>
  <si>
    <t>昼間（*:**～**:**）</t>
    <rPh sb="0" eb="1">
      <t>ヒル</t>
    </rPh>
    <rPh sb="1" eb="2">
      <t>カン</t>
    </rPh>
    <phoneticPr fontId="2"/>
  </si>
  <si>
    <t>夜間（*:**～**:**）</t>
    <rPh sb="0" eb="1">
      <t>ヨル</t>
    </rPh>
    <rPh sb="1" eb="2">
      <t>カン</t>
    </rPh>
    <phoneticPr fontId="2"/>
  </si>
  <si>
    <r>
      <t xml:space="preserve">導入規模　（定格出力）
</t>
    </r>
    <r>
      <rPr>
        <sz val="11"/>
        <rFont val="ＭＳ Ｐ明朝"/>
        <family val="1"/>
        <charset val="128"/>
      </rPr>
      <t>「空調に使用する場合」に記載した場合は同じ値を記載すること</t>
    </r>
    <rPh sb="6" eb="8">
      <t>テイカク</t>
    </rPh>
    <rPh sb="8" eb="10">
      <t>シュツリョク</t>
    </rPh>
    <rPh sb="13" eb="15">
      <t>クウチョウ</t>
    </rPh>
    <rPh sb="16" eb="18">
      <t>シヨウ</t>
    </rPh>
    <rPh sb="20" eb="22">
      <t>バアイ</t>
    </rPh>
    <rPh sb="24" eb="26">
      <t>キサイ</t>
    </rPh>
    <rPh sb="28" eb="30">
      <t>バアイ</t>
    </rPh>
    <rPh sb="31" eb="32">
      <t>オナ</t>
    </rPh>
    <rPh sb="33" eb="34">
      <t>アタイ</t>
    </rPh>
    <rPh sb="35" eb="37">
      <t>キサイ</t>
    </rPh>
    <phoneticPr fontId="2"/>
  </si>
  <si>
    <r>
      <t xml:space="preserve">導入規模　（定格出力）
</t>
    </r>
    <r>
      <rPr>
        <sz val="11"/>
        <rFont val="ＭＳ Ｐ明朝"/>
        <family val="1"/>
        <charset val="128"/>
      </rPr>
      <t>「空調に使用する場合」に記載した場合は同じ値を記載すること</t>
    </r>
    <rPh sb="6" eb="8">
      <t>テイカク</t>
    </rPh>
    <rPh sb="8" eb="10">
      <t>シュツリョク</t>
    </rPh>
    <phoneticPr fontId="2"/>
  </si>
  <si>
    <t>既存再エネ規模</t>
    <rPh sb="0" eb="2">
      <t>キゾン</t>
    </rPh>
    <rPh sb="5" eb="7">
      <t>キボ</t>
    </rPh>
    <phoneticPr fontId="2"/>
  </si>
  <si>
    <t>平常時の施設全体の使用電力量（１年間）</t>
    <rPh sb="0" eb="2">
      <t>ヘイジョウ</t>
    </rPh>
    <rPh sb="2" eb="3">
      <t>ジ</t>
    </rPh>
    <rPh sb="4" eb="6">
      <t>シセツ</t>
    </rPh>
    <rPh sb="6" eb="8">
      <t>ゼンタイ</t>
    </rPh>
    <rPh sb="9" eb="11">
      <t>シヨウ</t>
    </rPh>
    <rPh sb="11" eb="13">
      <t>デンリョク</t>
    </rPh>
    <rPh sb="13" eb="14">
      <t>トシカサ</t>
    </rPh>
    <rPh sb="16" eb="18">
      <t>ネンカン</t>
    </rPh>
    <phoneticPr fontId="2"/>
  </si>
  <si>
    <t>災害時特定負荷積算（※災害時に使用を想定している機器の消費電力量）</t>
    <rPh sb="0" eb="3">
      <t>サイガイジ</t>
    </rPh>
    <rPh sb="3" eb="5">
      <t>トクテイ</t>
    </rPh>
    <rPh sb="5" eb="7">
      <t>フカ</t>
    </rPh>
    <rPh sb="7" eb="9">
      <t>セキサン</t>
    </rPh>
    <phoneticPr fontId="2"/>
  </si>
  <si>
    <t>理由記載欄
（該当なければ記載不要）</t>
    <rPh sb="0" eb="2">
      <t>リユウ</t>
    </rPh>
    <rPh sb="2" eb="4">
      <t>キサイ</t>
    </rPh>
    <rPh sb="4" eb="5">
      <t>ラン</t>
    </rPh>
    <rPh sb="7" eb="9">
      <t>ガイトウ</t>
    </rPh>
    <rPh sb="13" eb="15">
      <t>キサイ</t>
    </rPh>
    <rPh sb="15" eb="17">
      <t>フヨウ</t>
    </rPh>
    <phoneticPr fontId="2"/>
  </si>
  <si>
    <t>事業名称</t>
    <phoneticPr fontId="1"/>
  </si>
  <si>
    <t>部屋名</t>
    <rPh sb="0" eb="3">
      <t>ヘヤメイ</t>
    </rPh>
    <phoneticPr fontId="2"/>
  </si>
  <si>
    <t>部屋名</t>
    <rPh sb="0" eb="3">
      <t>ヘヤメイ</t>
    </rPh>
    <phoneticPr fontId="1"/>
  </si>
  <si>
    <t>※　太陽光発電以外の発電設備を導入する事業のみ記載する。</t>
    <rPh sb="10" eb="12">
      <t>ハツデン</t>
    </rPh>
    <rPh sb="12" eb="14">
      <t>セツビ</t>
    </rPh>
    <rPh sb="15" eb="17">
      <t>ドウニュウ</t>
    </rPh>
    <rPh sb="19" eb="21">
      <t>ジギョウ</t>
    </rPh>
    <rPh sb="23" eb="25">
      <t>キサイ</t>
    </rPh>
    <phoneticPr fontId="1"/>
  </si>
  <si>
    <t>平常時の施設全体の使用電力量（１年間）</t>
    <rPh sb="0" eb="3">
      <t>ヘイジョウジ</t>
    </rPh>
    <rPh sb="4" eb="6">
      <t>シセツ</t>
    </rPh>
    <rPh sb="6" eb="8">
      <t>ゼンタイ</t>
    </rPh>
    <rPh sb="9" eb="11">
      <t>シヨウ</t>
    </rPh>
    <rPh sb="11" eb="13">
      <t>デンリョク</t>
    </rPh>
    <rPh sb="13" eb="14">
      <t>トシカサ</t>
    </rPh>
    <rPh sb="16" eb="18">
      <t>ネンカン</t>
    </rPh>
    <phoneticPr fontId="2"/>
  </si>
  <si>
    <t>災害時に必要な電力量</t>
    <rPh sb="0" eb="2">
      <t>サイガイ</t>
    </rPh>
    <rPh sb="2" eb="3">
      <t>ジ</t>
    </rPh>
    <rPh sb="4" eb="6">
      <t>ヒツヨウ</t>
    </rPh>
    <rPh sb="7" eb="9">
      <t>デンリョク</t>
    </rPh>
    <rPh sb="9" eb="10">
      <t>リョウ</t>
    </rPh>
    <phoneticPr fontId="2"/>
  </si>
  <si>
    <r>
      <t>昼間</t>
    </r>
    <r>
      <rPr>
        <sz val="11"/>
        <color rgb="FFFF0000"/>
        <rFont val="ＭＳ Ｐ明朝"/>
        <family val="1"/>
        <charset val="128"/>
      </rPr>
      <t>（9:00～16:00）</t>
    </r>
    <phoneticPr fontId="2"/>
  </si>
  <si>
    <r>
      <t>夜間</t>
    </r>
    <r>
      <rPr>
        <sz val="11"/>
        <color rgb="FFFF0000"/>
        <rFont val="ＭＳ Ｐ明朝"/>
        <family val="1"/>
        <charset val="128"/>
      </rPr>
      <t>（16：00～9：00）</t>
    </r>
    <rPh sb="0" eb="1">
      <t>ヨル</t>
    </rPh>
    <rPh sb="1" eb="2">
      <t>カン</t>
    </rPh>
    <phoneticPr fontId="2"/>
  </si>
  <si>
    <t>PC</t>
  </si>
  <si>
    <t>ＰＣ</t>
    <phoneticPr fontId="28"/>
  </si>
  <si>
    <t>複合機</t>
    <rPh sb="0" eb="3">
      <t>フクゴウキ</t>
    </rPh>
    <phoneticPr fontId="28"/>
  </si>
  <si>
    <t>電話機</t>
    <rPh sb="0" eb="2">
      <t>デンワ</t>
    </rPh>
    <rPh sb="2" eb="3">
      <t>キ</t>
    </rPh>
    <phoneticPr fontId="28"/>
  </si>
  <si>
    <t>テレビ</t>
    <phoneticPr fontId="28"/>
  </si>
  <si>
    <t>電気ポット</t>
    <rPh sb="0" eb="2">
      <t>デンキ</t>
    </rPh>
    <phoneticPr fontId="28"/>
  </si>
  <si>
    <t>携帯電話</t>
    <rPh sb="0" eb="2">
      <t>ケイタイ</t>
    </rPh>
    <rPh sb="2" eb="4">
      <t>デンワ</t>
    </rPh>
    <phoneticPr fontId="28"/>
  </si>
  <si>
    <t>LED照明</t>
    <rPh sb="3" eb="5">
      <t>ショウメイ</t>
    </rPh>
    <phoneticPr fontId="28"/>
  </si>
  <si>
    <t>蛍光灯</t>
    <rPh sb="0" eb="3">
      <t>ケイコウトウ</t>
    </rPh>
    <phoneticPr fontId="28"/>
  </si>
  <si>
    <t>職員室</t>
    <rPh sb="0" eb="3">
      <t>ショクインシツ</t>
    </rPh>
    <phoneticPr fontId="28"/>
  </si>
  <si>
    <t>給湯室</t>
    <rPh sb="0" eb="3">
      <t>キュウトウシツ</t>
    </rPh>
    <phoneticPr fontId="28"/>
  </si>
  <si>
    <t>事務室</t>
  </si>
  <si>
    <t>事務室</t>
    <rPh sb="0" eb="3">
      <t>ジムシツ</t>
    </rPh>
    <phoneticPr fontId="28"/>
  </si>
  <si>
    <t>体育館</t>
    <rPh sb="0" eb="3">
      <t>タイイクカン</t>
    </rPh>
    <phoneticPr fontId="28"/>
  </si>
  <si>
    <t>ホール</t>
  </si>
  <si>
    <t>ホール</t>
    <phoneticPr fontId="28"/>
  </si>
  <si>
    <t>事務室</t>
    <phoneticPr fontId="28"/>
  </si>
  <si>
    <t>LED照明</t>
    <rPh sb="3" eb="5">
      <t>ショウメイ</t>
    </rPh>
    <phoneticPr fontId="2"/>
  </si>
  <si>
    <t>蛍光灯</t>
    <rPh sb="0" eb="3">
      <t>ケイコウトウ</t>
    </rPh>
    <phoneticPr fontId="2"/>
  </si>
  <si>
    <t>LED照明</t>
    <phoneticPr fontId="2"/>
  </si>
  <si>
    <t>kW</t>
    <phoneticPr fontId="28"/>
  </si>
  <si>
    <t>実施計画書に記載の場合、重複記載は不要。</t>
    <phoneticPr fontId="1"/>
  </si>
  <si>
    <t xml:space="preserve">再エネ・蓄電池の導入量の目安
</t>
    <rPh sb="0" eb="1">
      <t>サイ</t>
    </rPh>
    <rPh sb="4" eb="7">
      <t>チクデンチ</t>
    </rPh>
    <rPh sb="8" eb="10">
      <t>ドウニュウ</t>
    </rPh>
    <rPh sb="10" eb="11">
      <t>リョウ</t>
    </rPh>
    <rPh sb="12" eb="14">
      <t>メヤス</t>
    </rPh>
    <phoneticPr fontId="1"/>
  </si>
  <si>
    <t>再エネ規模</t>
    <rPh sb="3" eb="5">
      <t>キボ</t>
    </rPh>
    <phoneticPr fontId="1"/>
  </si>
  <si>
    <t>～</t>
    <phoneticPr fontId="1"/>
  </si>
  <si>
    <t>蓄電池容量</t>
    <rPh sb="0" eb="3">
      <t>チクデンチ</t>
    </rPh>
    <rPh sb="3" eb="5">
      <t>ヨウリョウ</t>
    </rPh>
    <phoneticPr fontId="1"/>
  </si>
  <si>
    <t>　災害時の蓄電池容量目安</t>
    <rPh sb="1" eb="3">
      <t>サイガイ</t>
    </rPh>
    <rPh sb="3" eb="4">
      <t>ジ</t>
    </rPh>
    <rPh sb="5" eb="8">
      <t>チクデンチ</t>
    </rPh>
    <rPh sb="8" eb="10">
      <t>ヨウリョウ</t>
    </rPh>
    <rPh sb="10" eb="12">
      <t>メヤス</t>
    </rPh>
    <phoneticPr fontId="1"/>
  </si>
  <si>
    <t>災害時1年間の発電量目安</t>
    <rPh sb="0" eb="2">
      <t>サイガイ</t>
    </rPh>
    <rPh sb="2" eb="3">
      <t>ジ</t>
    </rPh>
    <rPh sb="4" eb="6">
      <t>ネンカン</t>
    </rPh>
    <rPh sb="7" eb="9">
      <t>ハツデン</t>
    </rPh>
    <rPh sb="9" eb="10">
      <t>リョウ</t>
    </rPh>
    <rPh sb="10" eb="12">
      <t>メヤス</t>
    </rPh>
    <phoneticPr fontId="1"/>
  </si>
  <si>
    <t>災害時の再エネ規模</t>
    <rPh sb="0" eb="2">
      <t>サイガイ</t>
    </rPh>
    <rPh sb="2" eb="3">
      <t>ジ</t>
    </rPh>
    <rPh sb="4" eb="5">
      <t>サイ</t>
    </rPh>
    <rPh sb="7" eb="9">
      <t>キボ</t>
    </rPh>
    <phoneticPr fontId="1"/>
  </si>
  <si>
    <t>日</t>
    <rPh sb="0" eb="1">
      <t>ヒ</t>
    </rPh>
    <phoneticPr fontId="28"/>
  </si>
  <si>
    <t>kWh</t>
    <phoneticPr fontId="1"/>
  </si>
  <si>
    <t>消費電力計kWh</t>
    <rPh sb="0" eb="2">
      <t>ショウヒ</t>
    </rPh>
    <rPh sb="2" eb="4">
      <t>デンリョク</t>
    </rPh>
    <rPh sb="4" eb="5">
      <t>ケイ</t>
    </rPh>
    <phoneticPr fontId="2"/>
  </si>
  <si>
    <t>消費電力W</t>
    <rPh sb="0" eb="2">
      <t>ショウヒ</t>
    </rPh>
    <rPh sb="2" eb="4">
      <t>デンリョク</t>
    </rPh>
    <phoneticPr fontId="2"/>
  </si>
  <si>
    <t>kWh</t>
    <phoneticPr fontId="28"/>
  </si>
  <si>
    <t>kW</t>
    <phoneticPr fontId="28"/>
  </si>
  <si>
    <t>kWh</t>
    <phoneticPr fontId="2"/>
  </si>
  <si>
    <t>kW</t>
    <phoneticPr fontId="28"/>
  </si>
  <si>
    <t>kW</t>
    <phoneticPr fontId="1"/>
  </si>
  <si>
    <t>kW</t>
    <phoneticPr fontId="2"/>
  </si>
  <si>
    <t>平時利用の再エネ規模</t>
    <rPh sb="0" eb="2">
      <t>ヘイジ</t>
    </rPh>
    <rPh sb="1" eb="2">
      <t>ジ</t>
    </rPh>
    <rPh sb="2" eb="4">
      <t>リヨウ</t>
    </rPh>
    <rPh sb="5" eb="6">
      <t>サイ</t>
    </rPh>
    <rPh sb="8" eb="10">
      <t>キボ</t>
    </rPh>
    <phoneticPr fontId="28"/>
  </si>
  <si>
    <t>平時利用の蓄電池容量目安</t>
    <rPh sb="0" eb="2">
      <t>ヘイジ</t>
    </rPh>
    <rPh sb="1" eb="2">
      <t>ジ</t>
    </rPh>
    <rPh sb="2" eb="4">
      <t>リヨウ</t>
    </rPh>
    <rPh sb="5" eb="8">
      <t>チクデンチ</t>
    </rPh>
    <rPh sb="8" eb="10">
      <t>ヨウリョウ</t>
    </rPh>
    <rPh sb="10" eb="12">
      <t>メヤス</t>
    </rPh>
    <phoneticPr fontId="28"/>
  </si>
  <si>
    <t>平時の施設全体の使用電力量</t>
    <rPh sb="0" eb="2">
      <t>ヘイジ</t>
    </rPh>
    <rPh sb="3" eb="5">
      <t>シセツ</t>
    </rPh>
    <rPh sb="5" eb="7">
      <t>ゼンタイ</t>
    </rPh>
    <rPh sb="8" eb="10">
      <t>シヨウ</t>
    </rPh>
    <rPh sb="10" eb="12">
      <t>デンリョク</t>
    </rPh>
    <rPh sb="12" eb="13">
      <t>リョウ</t>
    </rPh>
    <phoneticPr fontId="2"/>
  </si>
  <si>
    <t>平時の施設の稼働日数</t>
    <rPh sb="0" eb="2">
      <t>ヘイジ</t>
    </rPh>
    <rPh sb="3" eb="5">
      <t>シセツ</t>
    </rPh>
    <rPh sb="6" eb="8">
      <t>カドウ</t>
    </rPh>
    <rPh sb="8" eb="10">
      <t>ニッスウ</t>
    </rPh>
    <phoneticPr fontId="2"/>
  </si>
  <si>
    <t>平時の施設全体の使用電力量（１年間）</t>
    <rPh sb="0" eb="2">
      <t>ヘイジ</t>
    </rPh>
    <rPh sb="1" eb="2">
      <t>ジ</t>
    </rPh>
    <rPh sb="3" eb="5">
      <t>シセツ</t>
    </rPh>
    <rPh sb="5" eb="7">
      <t>ゼンタイ</t>
    </rPh>
    <rPh sb="8" eb="10">
      <t>シヨウ</t>
    </rPh>
    <rPh sb="10" eb="12">
      <t>デンリョク</t>
    </rPh>
    <rPh sb="12" eb="13">
      <t>トシカサ</t>
    </rPh>
    <rPh sb="15" eb="17">
      <t>ネンカン</t>
    </rPh>
    <phoneticPr fontId="2"/>
  </si>
  <si>
    <r>
      <t>再エネ導入規模　　　　　　　　　　　　　　　　　　　　　</t>
    </r>
    <r>
      <rPr>
        <b/>
        <sz val="9"/>
        <rFont val="ＭＳ Ｐ明朝"/>
        <family val="1"/>
        <charset val="128"/>
      </rPr>
      <t>（平時において導入施設で自家消費することが前提で、かつ災害時に自立的に稼働する機能を有する範囲内の導入規模とする）</t>
    </r>
    <rPh sb="3" eb="5">
      <t>ドウニュウ</t>
    </rPh>
    <rPh sb="5" eb="7">
      <t>キボ</t>
    </rPh>
    <rPh sb="29" eb="31">
      <t>ヘイジ</t>
    </rPh>
    <rPh sb="35" eb="37">
      <t>ドウニュウ</t>
    </rPh>
    <rPh sb="37" eb="39">
      <t>シセツ</t>
    </rPh>
    <rPh sb="40" eb="42">
      <t>ジカ</t>
    </rPh>
    <rPh sb="42" eb="44">
      <t>ショウヒ</t>
    </rPh>
    <rPh sb="49" eb="51">
      <t>ゼンテイ</t>
    </rPh>
    <rPh sb="55" eb="57">
      <t>サイガイ</t>
    </rPh>
    <rPh sb="57" eb="58">
      <t>ジ</t>
    </rPh>
    <rPh sb="59" eb="61">
      <t>ジリツ</t>
    </rPh>
    <rPh sb="61" eb="62">
      <t>テキ</t>
    </rPh>
    <rPh sb="63" eb="65">
      <t>カドウ</t>
    </rPh>
    <rPh sb="67" eb="69">
      <t>キノウ</t>
    </rPh>
    <rPh sb="70" eb="71">
      <t>ユウ</t>
    </rPh>
    <rPh sb="73" eb="76">
      <t>ハンイナイ</t>
    </rPh>
    <rPh sb="77" eb="79">
      <t>ドウニュウ</t>
    </rPh>
    <rPh sb="79" eb="81">
      <t>キボ</t>
    </rPh>
    <phoneticPr fontId="2"/>
  </si>
  <si>
    <r>
      <t xml:space="preserve">蓄電池容量　　
</t>
    </r>
    <r>
      <rPr>
        <b/>
        <sz val="9"/>
        <rFont val="ＭＳ Ｐ明朝"/>
        <family val="1"/>
        <charset val="128"/>
      </rPr>
      <t>（平時において導入施設で自家消費することが前提で、かつ災害時に自立的に稼働する機能を有する範囲内の導入規模とする　また原則として商用電源からの充電は行わないこと）</t>
    </r>
    <rPh sb="0" eb="3">
      <t>チクデンチ</t>
    </rPh>
    <rPh sb="3" eb="5">
      <t>ヨウリョウ</t>
    </rPh>
    <rPh sb="29" eb="31">
      <t>ゼンテイ</t>
    </rPh>
    <rPh sb="67" eb="69">
      <t>ゲンソク</t>
    </rPh>
    <rPh sb="72" eb="74">
      <t>ショウヨウ</t>
    </rPh>
    <rPh sb="74" eb="76">
      <t>デンゲン</t>
    </rPh>
    <rPh sb="79" eb="81">
      <t>ジュウデン</t>
    </rPh>
    <rPh sb="82" eb="83">
      <t>オコナ</t>
    </rPh>
    <phoneticPr fontId="2"/>
  </si>
  <si>
    <t>省エネ設備導入後の施設全体の使用電力量（１年間）</t>
    <rPh sb="21" eb="23">
      <t>ネンカン</t>
    </rPh>
    <phoneticPr fontId="1"/>
  </si>
  <si>
    <t>別添３　発電設備（太陽光発電）</t>
    <rPh sb="0" eb="2">
      <t>ベッテン</t>
    </rPh>
    <rPh sb="4" eb="6">
      <t>ハツデン</t>
    </rPh>
    <rPh sb="6" eb="8">
      <t>セツビ</t>
    </rPh>
    <rPh sb="9" eb="12">
      <t>タイヨウコウ</t>
    </rPh>
    <rPh sb="12" eb="14">
      <t>ハツデン</t>
    </rPh>
    <phoneticPr fontId="1"/>
  </si>
  <si>
    <t>別添３　発電設備（太陽光発電以外）</t>
    <rPh sb="0" eb="2">
      <t>ベッテン</t>
    </rPh>
    <rPh sb="4" eb="6">
      <t>ハツデン</t>
    </rPh>
    <rPh sb="9" eb="12">
      <t>タイヨウコウ</t>
    </rPh>
    <rPh sb="12" eb="14">
      <t>ハツデン</t>
    </rPh>
    <rPh sb="14" eb="16">
      <t>イガイ</t>
    </rPh>
    <phoneticPr fontId="1"/>
  </si>
  <si>
    <t>別添３　発電設備（太陽光発電以外）</t>
    <phoneticPr fontId="1"/>
  </si>
  <si>
    <t>別添３　熱供給設備</t>
    <rPh sb="0" eb="2">
      <t>ベッテン</t>
    </rPh>
    <rPh sb="4" eb="5">
      <t>ネツ</t>
    </rPh>
    <rPh sb="5" eb="7">
      <t>キョウキュウ</t>
    </rPh>
    <rPh sb="7" eb="9">
      <t>セツビ</t>
    </rPh>
    <phoneticPr fontId="1"/>
  </si>
  <si>
    <t>別添３　熱供給設備</t>
    <phoneticPr fontId="1"/>
  </si>
  <si>
    <t>地域の防災・減災と低炭素化を同時実現する自立・分散型エネルギー設備等導入推進事業
（導入量算出表）</t>
    <rPh sb="0" eb="2">
      <t>チイキ</t>
    </rPh>
    <rPh sb="3" eb="5">
      <t>ボウサイ</t>
    </rPh>
    <rPh sb="6" eb="8">
      <t>ゲンサイ</t>
    </rPh>
    <rPh sb="9" eb="12">
      <t>テイタンソ</t>
    </rPh>
    <rPh sb="12" eb="13">
      <t>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rPh sb="42" eb="44">
      <t>ドウニュウ</t>
    </rPh>
    <rPh sb="44" eb="45">
      <t>リョウ</t>
    </rPh>
    <rPh sb="45" eb="47">
      <t>サンシュツ</t>
    </rPh>
    <rPh sb="47" eb="48">
      <t>ヒョウ</t>
    </rPh>
    <phoneticPr fontId="1"/>
  </si>
  <si>
    <t>地域の防災・減災と低炭素化を同時実現する自立・分散型エネルギー設備等導入推進事業
（導入量算出表）</t>
    <rPh sb="0" eb="2">
      <t>チイキ</t>
    </rPh>
    <rPh sb="3" eb="5">
      <t>ボウサイ</t>
    </rPh>
    <rPh sb="6" eb="8">
      <t>ゲンサイ</t>
    </rPh>
    <rPh sb="9" eb="12">
      <t>テイタンソ</t>
    </rPh>
    <rPh sb="12" eb="13">
      <t>カ</t>
    </rPh>
    <rPh sb="14" eb="16">
      <t>ドウジ</t>
    </rPh>
    <rPh sb="16" eb="18">
      <t>ジツゲン</t>
    </rPh>
    <rPh sb="20" eb="22">
      <t>ジリツ</t>
    </rPh>
    <rPh sb="23" eb="26">
      <t>ブンサンガタ</t>
    </rPh>
    <rPh sb="31" eb="33">
      <t>セツビ</t>
    </rPh>
    <rPh sb="33" eb="34">
      <t>トウ</t>
    </rPh>
    <rPh sb="34" eb="36">
      <t>ドウニュウ</t>
    </rPh>
    <rPh sb="36" eb="38">
      <t>スイシン</t>
    </rPh>
    <rPh sb="38" eb="40">
      <t>ジギョウ</t>
    </rPh>
    <rPh sb="42" eb="44">
      <t>ドウニュウ</t>
    </rPh>
    <rPh sb="44" eb="45">
      <t>リョウ</t>
    </rPh>
    <rPh sb="45" eb="47">
      <t>サンシュツ</t>
    </rPh>
    <rPh sb="47" eb="48">
      <t>ヒョウドウニュウリョウサンシュツヒョウ</t>
    </rPh>
    <phoneticPr fontId="1"/>
  </si>
  <si>
    <t>実施計画書に記載した場合、記載不要。</t>
    <phoneticPr fontId="28"/>
  </si>
  <si>
    <t>１週間の稼働日数</t>
    <rPh sb="1" eb="3">
      <t>シュウカン</t>
    </rPh>
    <rPh sb="4" eb="6">
      <t>カドウ</t>
    </rPh>
    <rPh sb="6" eb="8">
      <t>ニッスウ</t>
    </rPh>
    <phoneticPr fontId="1"/>
  </si>
  <si>
    <t>平時の蓄電池使用可能日数</t>
    <rPh sb="0" eb="2">
      <t>ヘイジ</t>
    </rPh>
    <rPh sb="3" eb="6">
      <t>チクデンチ</t>
    </rPh>
    <rPh sb="6" eb="8">
      <t>シヨウ</t>
    </rPh>
    <rPh sb="8" eb="10">
      <t>カノウ</t>
    </rPh>
    <rPh sb="10" eb="12">
      <t>ニッスウ</t>
    </rPh>
    <phoneticPr fontId="2"/>
  </si>
  <si>
    <t>災害時の蓄電池使用可能日数</t>
    <rPh sb="0" eb="2">
      <t>サイガイ</t>
    </rPh>
    <rPh sb="2" eb="3">
      <t>ジ</t>
    </rPh>
    <rPh sb="4" eb="7">
      <t>チクデンチ</t>
    </rPh>
    <rPh sb="7" eb="9">
      <t>シヨウ</t>
    </rPh>
    <rPh sb="11" eb="13">
      <t>ニッスウ</t>
    </rPh>
    <phoneticPr fontId="28"/>
  </si>
  <si>
    <t>平時の蓄電池使用可能日数</t>
    <rPh sb="0" eb="2">
      <t>ヘイジ</t>
    </rPh>
    <rPh sb="3" eb="6">
      <t>チクデンチ</t>
    </rPh>
    <rPh sb="6" eb="8">
      <t>シヨウ</t>
    </rPh>
    <rPh sb="10" eb="12">
      <t>ニッスウ</t>
    </rPh>
    <phoneticPr fontId="2"/>
  </si>
  <si>
    <t>設備導入後の施設全体の使用電力量（１年間）</t>
    <rPh sb="0" eb="2">
      <t>セツビ</t>
    </rPh>
    <rPh sb="2" eb="4">
      <t>ドウニュウ</t>
    </rPh>
    <rPh sb="4" eb="5">
      <t>ゴ</t>
    </rPh>
    <rPh sb="6" eb="8">
      <t>シセツ</t>
    </rPh>
    <rPh sb="8" eb="10">
      <t>ゼンタイ</t>
    </rPh>
    <rPh sb="11" eb="13">
      <t>シヨウ</t>
    </rPh>
    <rPh sb="13" eb="15">
      <t>デンリョク</t>
    </rPh>
    <rPh sb="15" eb="16">
      <t>トシカサ</t>
    </rPh>
    <rPh sb="18" eb="20">
      <t>ネンカン</t>
    </rPh>
    <phoneticPr fontId="2"/>
  </si>
  <si>
    <t>(E)</t>
  </si>
  <si>
    <t>(A)</t>
  </si>
  <si>
    <t>　消費電力（昼間） (A)</t>
    <rPh sb="1" eb="3">
      <t>ショウヒ</t>
    </rPh>
    <rPh sb="3" eb="5">
      <t>デンリョク</t>
    </rPh>
    <rPh sb="6" eb="7">
      <t>ヒル</t>
    </rPh>
    <rPh sb="7" eb="8">
      <t>カン</t>
    </rPh>
    <phoneticPr fontId="2"/>
  </si>
  <si>
    <t>　消費電力（昼間）(A)</t>
    <rPh sb="1" eb="3">
      <t>ショウヒ</t>
    </rPh>
    <rPh sb="3" eb="5">
      <t>デンリョク</t>
    </rPh>
    <rPh sb="6" eb="7">
      <t>ヒル</t>
    </rPh>
    <rPh sb="7" eb="8">
      <t>カン</t>
    </rPh>
    <phoneticPr fontId="2"/>
  </si>
  <si>
    <t>(B)</t>
  </si>
  <si>
    <t>　消費電力（夜間） (B)</t>
    <rPh sb="1" eb="3">
      <t>ショウヒ</t>
    </rPh>
    <rPh sb="3" eb="5">
      <t>デンリョク</t>
    </rPh>
    <rPh sb="6" eb="7">
      <t>ヨル</t>
    </rPh>
    <phoneticPr fontId="2"/>
  </si>
  <si>
    <t>　消費電力（夜間）(B)</t>
    <rPh sb="1" eb="3">
      <t>ショウヒ</t>
    </rPh>
    <rPh sb="3" eb="5">
      <t>デンリョク</t>
    </rPh>
    <rPh sb="6" eb="7">
      <t>ヨル</t>
    </rPh>
    <phoneticPr fontId="2"/>
  </si>
  <si>
    <t>(C)＝(B)／(A)</t>
  </si>
  <si>
    <t>(D)</t>
  </si>
  <si>
    <t>(F)</t>
  </si>
  <si>
    <t>(F)＝(E)／(D)</t>
  </si>
  <si>
    <t>(I)＝(E)～(G)</t>
  </si>
  <si>
    <t>(J)＝(C)～(H)</t>
  </si>
  <si>
    <t>(J)の範囲内（ただし、自家発電分を差し引く等、これにより難い場合は、下欄に理由を記載すること。）</t>
    <rPh sb="4" eb="7">
      <t>ハンイナイ</t>
    </rPh>
    <rPh sb="12" eb="14">
      <t>ジカ</t>
    </rPh>
    <rPh sb="14" eb="16">
      <t>ハツデン</t>
    </rPh>
    <rPh sb="16" eb="17">
      <t>ブン</t>
    </rPh>
    <rPh sb="18" eb="19">
      <t>サ</t>
    </rPh>
    <rPh sb="20" eb="21">
      <t>ヒ</t>
    </rPh>
    <rPh sb="22" eb="23">
      <t>トウ</t>
    </rPh>
    <rPh sb="29" eb="30">
      <t>ガタ</t>
    </rPh>
    <rPh sb="31" eb="33">
      <t>バアイ</t>
    </rPh>
    <rPh sb="35" eb="36">
      <t>シタ</t>
    </rPh>
    <rPh sb="36" eb="37">
      <t>ラン</t>
    </rPh>
    <rPh sb="38" eb="40">
      <t>リユウ</t>
    </rPh>
    <rPh sb="41" eb="43">
      <t>キサイ</t>
    </rPh>
    <phoneticPr fontId="1"/>
  </si>
  <si>
    <t>(K)</t>
  </si>
  <si>
    <t>(I)の範囲内（ただし、自家発電分を差し引く等、これにより難い場合は、下欄に理由を記載すること。）(K)があれば差し引くこと</t>
    <rPh sb="4" eb="6">
      <t>ハンイ</t>
    </rPh>
    <rPh sb="6" eb="7">
      <t>ナイ</t>
    </rPh>
    <rPh sb="12" eb="14">
      <t>ジカ</t>
    </rPh>
    <rPh sb="14" eb="16">
      <t>ハツデン</t>
    </rPh>
    <rPh sb="16" eb="17">
      <t>ブン</t>
    </rPh>
    <rPh sb="18" eb="19">
      <t>サ</t>
    </rPh>
    <rPh sb="20" eb="21">
      <t>ヒ</t>
    </rPh>
    <rPh sb="22" eb="23">
      <t>トウ</t>
    </rPh>
    <rPh sb="29" eb="30">
      <t>ガタ</t>
    </rPh>
    <rPh sb="31" eb="33">
      <t>バアイ</t>
    </rPh>
    <rPh sb="35" eb="36">
      <t>シタ</t>
    </rPh>
    <rPh sb="36" eb="37">
      <t>ラン</t>
    </rPh>
    <rPh sb="38" eb="40">
      <t>リユウ</t>
    </rPh>
    <rPh sb="41" eb="43">
      <t>キサイ</t>
    </rPh>
    <rPh sb="56" eb="57">
      <t>サ</t>
    </rPh>
    <rPh sb="58" eb="59">
      <t>ヒ</t>
    </rPh>
    <phoneticPr fontId="1"/>
  </si>
  <si>
    <t>※太陽光発電にあわせてその他の再生可能エネルギー（発電設備）を導入する場合は、別添３　発電設備（太陽光発電以外）も記載すること。</t>
    <rPh sb="1" eb="4">
      <t>タイヨウコウ</t>
    </rPh>
    <rPh sb="4" eb="6">
      <t>ハツデン</t>
    </rPh>
    <rPh sb="13" eb="14">
      <t>タ</t>
    </rPh>
    <rPh sb="15" eb="17">
      <t>サイセイ</t>
    </rPh>
    <rPh sb="17" eb="19">
      <t>カノウ</t>
    </rPh>
    <rPh sb="25" eb="27">
      <t>ハツデン</t>
    </rPh>
    <rPh sb="27" eb="29">
      <t>セツビ</t>
    </rPh>
    <rPh sb="31" eb="33">
      <t>ドウニュウ</t>
    </rPh>
    <rPh sb="35" eb="37">
      <t>バアイ</t>
    </rPh>
    <rPh sb="57" eb="59">
      <t>キサイ</t>
    </rPh>
    <phoneticPr fontId="1"/>
  </si>
  <si>
    <t>(D)＝（(A)+(B)）×365日</t>
    <rPh sb="17" eb="18">
      <t>ニチ</t>
    </rPh>
    <phoneticPr fontId="1"/>
  </si>
  <si>
    <t>(G)＝(F)÷（8,760（年間時間）×0.137（システム利用率））</t>
    <rPh sb="15" eb="17">
      <t>ネンカン</t>
    </rPh>
    <rPh sb="17" eb="19">
      <t>ジカン</t>
    </rPh>
    <rPh sb="31" eb="34">
      <t>リヨウリツ</t>
    </rPh>
    <phoneticPr fontId="28"/>
  </si>
  <si>
    <t>(E)＝(D)÷(8,760（年間時間）×0.137（システム利用率）)</t>
    <rPh sb="15" eb="17">
      <t>ネンカン</t>
    </rPh>
    <rPh sb="17" eb="19">
      <t>ジカン</t>
    </rPh>
    <rPh sb="31" eb="33">
      <t>リヨウ</t>
    </rPh>
    <rPh sb="33" eb="34">
      <t>リツ</t>
    </rPh>
    <phoneticPr fontId="1"/>
  </si>
  <si>
    <t>※直近1年又は過去3か年のうち、平均的な1年間の施設の使用電力量を記入すること。</t>
    <rPh sb="22" eb="23">
      <t>カン</t>
    </rPh>
    <rPh sb="33" eb="35">
      <t>キニュウ</t>
    </rPh>
    <phoneticPr fontId="1"/>
  </si>
  <si>
    <r>
      <t>※</t>
    </r>
    <r>
      <rPr>
        <u/>
        <sz val="11"/>
        <rFont val="ＭＳ Ｐ明朝"/>
        <family val="1"/>
        <charset val="128"/>
      </rPr>
      <t>上記日数の根拠資料</t>
    </r>
    <r>
      <rPr>
        <sz val="11"/>
        <rFont val="ＭＳ Ｐ明朝"/>
        <family val="1"/>
        <charset val="128"/>
      </rPr>
      <t>を添付すること。</t>
    </r>
    <rPh sb="1" eb="3">
      <t>ジョウキ</t>
    </rPh>
    <rPh sb="3" eb="5">
      <t>ニッスウ</t>
    </rPh>
    <rPh sb="6" eb="8">
      <t>コンキョ</t>
    </rPh>
    <rPh sb="8" eb="10">
      <t>シリョウ</t>
    </rPh>
    <rPh sb="11" eb="13">
      <t>テンプ</t>
    </rPh>
    <phoneticPr fontId="1"/>
  </si>
  <si>
    <t>※直近1年又は過去3か年のうち、平均的な1年間の施設の使用電力量を記入すること。</t>
    <phoneticPr fontId="1"/>
  </si>
  <si>
    <r>
      <t>■消費電力内訳</t>
    </r>
    <r>
      <rPr>
        <sz val="11"/>
        <rFont val="ＭＳ Ｐ明朝"/>
        <family val="1"/>
        <charset val="128"/>
      </rPr>
      <t>　</t>
    </r>
    <r>
      <rPr>
        <sz val="9"/>
        <rFont val="ＭＳ Ｐ明朝"/>
        <family val="1"/>
        <charset val="128"/>
      </rPr>
      <t>※適宜、行を追加すること。</t>
    </r>
    <rPh sb="1" eb="3">
      <t>ショウヒ</t>
    </rPh>
    <rPh sb="3" eb="5">
      <t>デンリョク</t>
    </rPh>
    <rPh sb="5" eb="7">
      <t>ウチワケ</t>
    </rPh>
    <phoneticPr fontId="2"/>
  </si>
  <si>
    <r>
      <t xml:space="preserve">同施設に既に導入済みの再生可能エネルギーの規模
</t>
    </r>
    <r>
      <rPr>
        <sz val="11"/>
        <rFont val="ＭＳ Ｐ明朝"/>
        <family val="1"/>
        <charset val="128"/>
      </rPr>
      <t>（該当しない場合、記載不要）</t>
    </r>
    <rPh sb="0" eb="1">
      <t>ドウ</t>
    </rPh>
    <rPh sb="1" eb="3">
      <t>シセツ</t>
    </rPh>
    <rPh sb="4" eb="5">
      <t>スデ</t>
    </rPh>
    <rPh sb="6" eb="8">
      <t>ドウニュウ</t>
    </rPh>
    <rPh sb="8" eb="9">
      <t>ス</t>
    </rPh>
    <rPh sb="11" eb="13">
      <t>サイセイ</t>
    </rPh>
    <rPh sb="13" eb="15">
      <t>カノウ</t>
    </rPh>
    <rPh sb="21" eb="23">
      <t>キボ</t>
    </rPh>
    <rPh sb="25" eb="27">
      <t>ガイトウ</t>
    </rPh>
    <rPh sb="30" eb="32">
      <t>バアイ</t>
    </rPh>
    <rPh sb="33" eb="35">
      <t>キサイ</t>
    </rPh>
    <rPh sb="35" eb="37">
      <t>フヨウ</t>
    </rPh>
    <phoneticPr fontId="2"/>
  </si>
  <si>
    <t>設備導入後の施設全体の使用電力量（１年間）</t>
    <rPh sb="0" eb="2">
      <t>セツビ</t>
    </rPh>
    <rPh sb="2" eb="4">
      <t>ドウニュウ</t>
    </rPh>
    <rPh sb="4" eb="5">
      <t>ゴ</t>
    </rPh>
    <rPh sb="6" eb="8">
      <t>シセツ</t>
    </rPh>
    <rPh sb="8" eb="10">
      <t>ゼンタイ</t>
    </rPh>
    <rPh sb="11" eb="13">
      <t>シヨウ</t>
    </rPh>
    <rPh sb="13" eb="15">
      <t>デンリョク</t>
    </rPh>
    <rPh sb="15" eb="16">
      <t>リョウ</t>
    </rPh>
    <rPh sb="18" eb="20">
      <t>ネンカン</t>
    </rPh>
    <phoneticPr fontId="28"/>
  </si>
  <si>
    <t>●●小学校太陽光発電設備導入事業</t>
    <phoneticPr fontId="28"/>
  </si>
  <si>
    <t>●●小学校は、●●市防災計画で避難所として指定されている施設であり、
避難所として、災害時に近隣住民150名（想定）の受入を行う。
主に復旧までの住民の宿泊、給仕等を想定している。</t>
    <phoneticPr fontId="28"/>
  </si>
  <si>
    <t>●●公民館における防災減災・低炭素化自立分散型エネルギー設備等導入推進事業</t>
    <rPh sb="2" eb="5">
      <t>コウミンカン</t>
    </rPh>
    <phoneticPr fontId="1"/>
  </si>
  <si>
    <t>-</t>
    <phoneticPr fontId="1"/>
  </si>
  <si>
    <t>●●消防庁舎防災・減災再生可能エネルギーシステム導入事業</t>
    <phoneticPr fontId="1"/>
  </si>
  <si>
    <t>本事業において、●●消防庁舎に再生可能エネルギーである地中熱を利用した空調・融雪システムを導入する。
積雪寒冷地である当該地域は以前より化石燃料に依存する暖房が主であり、本事業により導入する地中熱システムは当市で初の取り組みである。
●●消防庁舎は防災拠点として位置付けられており、災害発生時においての役割は大きく、災害時に地中熱利用システムを稼働させて運用することは、今後の当市の施設改修や更新において重要な指標となるものと考える。</t>
    <rPh sb="0" eb="3">
      <t>ホンジギョウ</t>
    </rPh>
    <rPh sb="102" eb="103">
      <t>シ</t>
    </rPh>
    <rPh sb="103" eb="104">
      <t>トウ</t>
    </rPh>
    <phoneticPr fontId="1"/>
  </si>
  <si>
    <t>●●公民館は●●市防災計画において広域避難所に指定されている。
本事業において自立運転機能付きガスヒートポンプを導入することにより、
災害時にライフラインが寸断した場合においても、
避難所内の給電及び空調設備の稼働が可能となる。</t>
    <rPh sb="8" eb="9">
      <t>シ</t>
    </rPh>
    <rPh sb="32" eb="35">
      <t>ホンジギョウ</t>
    </rPh>
    <rPh sb="56" eb="58">
      <t>ドウニュウ</t>
    </rPh>
    <phoneticPr fontId="1"/>
  </si>
  <si>
    <t>災害時特定負荷積算（※災害時に使用を想定している機器の消費電力量）</t>
    <rPh sb="0" eb="2">
      <t>サイガイ</t>
    </rPh>
    <rPh sb="2" eb="3">
      <t>ジ</t>
    </rPh>
    <rPh sb="3" eb="5">
      <t>トクテイ</t>
    </rPh>
    <rPh sb="5" eb="7">
      <t>フカ</t>
    </rPh>
    <rPh sb="7" eb="9">
      <t>セキサン</t>
    </rPh>
    <rPh sb="11" eb="13">
      <t>サイガイ</t>
    </rPh>
    <rPh sb="13" eb="14">
      <t>ジ</t>
    </rPh>
    <rPh sb="15" eb="17">
      <t>シヨウ</t>
    </rPh>
    <rPh sb="18" eb="20">
      <t>ソウテイ</t>
    </rPh>
    <rPh sb="24" eb="26">
      <t>キキ</t>
    </rPh>
    <rPh sb="27" eb="29">
      <t>ショウヒ</t>
    </rPh>
    <rPh sb="29" eb="31">
      <t>デンリョク</t>
    </rPh>
    <rPh sb="31" eb="32">
      <t>リョウ</t>
    </rPh>
    <phoneticPr fontId="2"/>
  </si>
  <si>
    <t>消費電力合計kW</t>
    <rPh sb="0" eb="2">
      <t>ショウヒ</t>
    </rPh>
    <rPh sb="2" eb="4">
      <t>デンリョク</t>
    </rPh>
    <rPh sb="4" eb="6">
      <t>ゴウケイ</t>
    </rPh>
    <phoneticPr fontId="1"/>
  </si>
  <si>
    <t>消費電力量</t>
    <rPh sb="0" eb="2">
      <t>ショウヒ</t>
    </rPh>
    <rPh sb="2" eb="4">
      <t>デンリョク</t>
    </rPh>
    <rPh sb="4" eb="5">
      <t>リョウ</t>
    </rPh>
    <phoneticPr fontId="2"/>
  </si>
  <si>
    <t>災害時の特定負荷合計</t>
    <phoneticPr fontId="1"/>
  </si>
  <si>
    <t>災害時１日分の消費電力</t>
    <phoneticPr fontId="1"/>
  </si>
  <si>
    <r>
      <t>※　</t>
    </r>
    <r>
      <rPr>
        <u/>
        <sz val="11"/>
        <rFont val="ＭＳ Ｐ明朝"/>
        <family val="1"/>
        <charset val="128"/>
      </rPr>
      <t>太陽光発電設備を導入する事業</t>
    </r>
    <r>
      <rPr>
        <sz val="11"/>
        <rFont val="ＭＳ Ｐ明朝"/>
        <family val="1"/>
        <charset val="128"/>
      </rPr>
      <t>は、本様式に記載すること。</t>
    </r>
    <rPh sb="2" eb="5">
      <t>タイヨウコウ</t>
    </rPh>
    <rPh sb="5" eb="7">
      <t>ハツデン</t>
    </rPh>
    <rPh sb="7" eb="9">
      <t>セツビ</t>
    </rPh>
    <rPh sb="10" eb="12">
      <t>ドウニュウ</t>
    </rPh>
    <rPh sb="14" eb="16">
      <t>ジギョウ</t>
    </rPh>
    <rPh sb="18" eb="21">
      <t>ホンヨウシキ</t>
    </rPh>
    <rPh sb="22" eb="24">
      <t>キサイ</t>
    </rPh>
    <phoneticPr fontId="1"/>
  </si>
  <si>
    <t>※太陽光発電にあわせて熱供給設備を導入する場合は、別添３　熱供給設備も記載すること。</t>
    <rPh sb="1" eb="4">
      <t>タイヨウコウ</t>
    </rPh>
    <rPh sb="4" eb="6">
      <t>ハツデン</t>
    </rPh>
    <rPh sb="11" eb="14">
      <t>ネツキョウキュウ</t>
    </rPh>
    <rPh sb="14" eb="16">
      <t>セツビ</t>
    </rPh>
    <rPh sb="17" eb="19">
      <t>ドウニュウ</t>
    </rPh>
    <rPh sb="21" eb="23">
      <t>バアイ</t>
    </rPh>
    <rPh sb="35" eb="37">
      <t>キサイ</t>
    </rPh>
    <phoneticPr fontId="1"/>
  </si>
  <si>
    <t>※太陽光発電にあわせてその他の再生可能エネルギー（発電設備）を導入する場合は、別添３　発電設備（太陽光発電以外）も記載すること。</t>
    <phoneticPr fontId="1"/>
  </si>
  <si>
    <t>※太陽光発電にあわせて熱供給設備を導入する場合は、別添３　熱供給設備も記載すること。</t>
    <phoneticPr fontId="28"/>
  </si>
  <si>
    <t>同施設に既に導入済みの再生可能エネルギー及び本事業で導入する再生可能エネルギーの1年間の推定発電量</t>
    <rPh sb="20" eb="21">
      <t>オヨ</t>
    </rPh>
    <rPh sb="22" eb="25">
      <t>ホンジギョウ</t>
    </rPh>
    <rPh sb="26" eb="28">
      <t>ドウニュウ</t>
    </rPh>
    <rPh sb="41" eb="43">
      <t>ネンカン</t>
    </rPh>
    <rPh sb="44" eb="46">
      <t>スイテイ</t>
    </rPh>
    <rPh sb="46" eb="48">
      <t>ハツデン</t>
    </rPh>
    <rPh sb="48" eb="49">
      <t>リョウ</t>
    </rPh>
    <phoneticPr fontId="1"/>
  </si>
  <si>
    <t>同施設に既に導入済みの再生可能エネルギー及び本事業で導入する再生可能エネルギーの1年間の推定発電量</t>
    <rPh sb="0" eb="3">
      <t>ドウシセツ</t>
    </rPh>
    <rPh sb="4" eb="5">
      <t>スデ</t>
    </rPh>
    <rPh sb="6" eb="8">
      <t>ドウニュウ</t>
    </rPh>
    <rPh sb="8" eb="9">
      <t>ズ</t>
    </rPh>
    <rPh sb="11" eb="13">
      <t>サイセイ</t>
    </rPh>
    <rPh sb="13" eb="15">
      <t>カノウ</t>
    </rPh>
    <rPh sb="20" eb="21">
      <t>オヨ</t>
    </rPh>
    <rPh sb="22" eb="23">
      <t>ホン</t>
    </rPh>
    <rPh sb="23" eb="25">
      <t>ジギョウ</t>
    </rPh>
    <rPh sb="26" eb="28">
      <t>ドウニュウ</t>
    </rPh>
    <rPh sb="30" eb="32">
      <t>サイセイ</t>
    </rPh>
    <rPh sb="32" eb="34">
      <t>カノウ</t>
    </rPh>
    <rPh sb="41" eb="43">
      <t>ネンカン</t>
    </rPh>
    <rPh sb="44" eb="46">
      <t>スイテイ</t>
    </rPh>
    <rPh sb="46" eb="48">
      <t>ハツデン</t>
    </rPh>
    <rPh sb="48" eb="49">
      <t>リョウ</t>
    </rPh>
    <phoneticPr fontId="1"/>
  </si>
  <si>
    <t>(C)＝（(A)+(B)）÷0.8（20%の充電ロス）</t>
    <phoneticPr fontId="28"/>
  </si>
  <si>
    <t>(H)=(F)÷365（日）</t>
    <rPh sb="12" eb="13">
      <t>ヒ</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</si>
</sst>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quot;▲ &quot;#,##0.0"/>
    <numFmt numFmtId="177" formatCode="0.0%"/>
  </numFmts>
  <fonts count="36">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
      <sz val="12"/>
      <name val="Arial Unicode MS"/>
      <family val="3"/>
      <charset val="128"/>
    </font>
    <font>
      <b/>
      <sz val="11"/>
      <name val="ＭＳ Ｐ明朝"/>
      <family val="1"/>
      <charset val="128"/>
    </font>
    <font>
      <sz val="11"/>
      <name val="ＭＳ Ｐ明朝"/>
      <family val="1"/>
      <charset val="128"/>
    </font>
    <font>
      <sz val="10"/>
      <name val="ＭＳ Ｐ明朝"/>
      <family val="1"/>
      <charset val="128"/>
    </font>
    <font>
      <b/>
      <sz val="12"/>
      <name val="ＭＳ Ｐ明朝"/>
      <family val="1"/>
      <charset val="128"/>
    </font>
    <font>
      <b/>
      <sz val="14"/>
      <name val="ＭＳ Ｐ明朝"/>
      <family val="1"/>
      <charset val="128"/>
    </font>
    <font>
      <sz val="8"/>
      <name val="ＭＳ Ｐ明朝"/>
      <family val="1"/>
      <charset val="128"/>
    </font>
    <font>
      <sz val="9"/>
      <name val="ＭＳ Ｐ明朝"/>
      <family val="1"/>
      <charset val="128"/>
    </font>
    <font>
      <sz val="12"/>
      <name val="ＭＳ Ｐ明朝"/>
      <family val="1"/>
      <charset val="128"/>
    </font>
    <font>
      <sz val="14"/>
      <name val="ＭＳ Ｐ明朝"/>
      <family val="1"/>
      <charset val="128"/>
    </font>
    <font>
      <u/>
      <sz val="11"/>
      <name val="ＭＳ Ｐ明朝"/>
      <family val="1"/>
      <charset val="128"/>
    </font>
    <font>
      <sz val="9"/>
      <color indexed="81"/>
      <name val="ＭＳ Ｐゴシック"/>
      <family val="3"/>
      <charset val="128"/>
    </font>
    <font>
      <sz val="11"/>
      <color theme="1"/>
      <name val="ＭＳ Ｐゴシック"/>
      <family val="3"/>
      <charset val="128"/>
      <scheme val="minor"/>
    </font>
    <font>
      <sz val="11"/>
      <color theme="1"/>
      <name val="ＭＳ Ｐ明朝"/>
      <family val="1"/>
      <charset val="128"/>
    </font>
    <font>
      <sz val="11"/>
      <color theme="0" tint="-0.499984740745262"/>
      <name val="ＭＳ Ｐ明朝"/>
      <family val="1"/>
      <charset val="128"/>
    </font>
    <font>
      <sz val="10"/>
      <color theme="0" tint="-0.499984740745262"/>
      <name val="ＭＳ Ｐ明朝"/>
      <family val="1"/>
      <charset val="128"/>
    </font>
    <font>
      <b/>
      <sz val="14"/>
      <color theme="1"/>
      <name val="ＭＳ Ｐ明朝"/>
      <family val="1"/>
      <charset val="128"/>
    </font>
    <font>
      <sz val="8"/>
      <color theme="1"/>
      <name val="ＭＳ Ｐ明朝"/>
      <family val="1"/>
      <charset val="128"/>
    </font>
    <font>
      <sz val="12"/>
      <color theme="1"/>
      <name val="ＭＳ Ｐ明朝"/>
      <family val="1"/>
      <charset val="128"/>
    </font>
    <font>
      <sz val="11"/>
      <color rgb="FFFF0000"/>
      <name val="ＭＳ Ｐ明朝"/>
      <family val="1"/>
      <charset val="128"/>
    </font>
    <font>
      <b/>
      <sz val="12"/>
      <color theme="1"/>
      <name val="ＭＳ Ｐ明朝"/>
      <family val="1"/>
      <charset val="128"/>
    </font>
    <font>
      <sz val="14"/>
      <color rgb="FFFF0000"/>
      <name val="ＭＳ Ｐ明朝"/>
      <family val="1"/>
      <charset val="128"/>
    </font>
    <font>
      <sz val="12"/>
      <color rgb="FFFF0000"/>
      <name val="ＭＳ Ｐ明朝"/>
      <family val="1"/>
      <charset val="128"/>
    </font>
    <font>
      <sz val="6"/>
      <name val="ＭＳ Ｐゴシック"/>
      <family val="3"/>
      <charset val="128"/>
      <scheme val="minor"/>
    </font>
    <font>
      <sz val="11"/>
      <color rgb="FFFF0000"/>
      <name val="ＭＳ Ｐゴシック"/>
      <family val="3"/>
      <charset val="128"/>
      <scheme val="minor"/>
    </font>
    <font>
      <sz val="10"/>
      <color rgb="FFFF0000"/>
      <name val="ＭＳ Ｐ明朝"/>
      <family val="1"/>
      <charset val="128"/>
    </font>
    <font>
      <sz val="11"/>
      <name val="ＭＳ Ｐゴシック"/>
      <family val="3"/>
      <charset val="128"/>
      <scheme val="minor"/>
    </font>
    <font>
      <b/>
      <sz val="9"/>
      <name val="ＭＳ Ｐ明朝"/>
      <family val="1"/>
      <charset val="128"/>
    </font>
    <font>
      <b/>
      <sz val="11"/>
      <color theme="1"/>
      <name val="ＭＳ Ｐゴシック"/>
      <family val="3"/>
      <charset val="128"/>
      <scheme val="minor"/>
    </font>
    <font>
      <b/>
      <sz val="12"/>
      <color theme="1"/>
      <name val="ＭＳ Ｐゴシック"/>
      <family val="3"/>
      <charset val="128"/>
      <scheme val="minor"/>
    </font>
    <font>
      <sz val="10"/>
      <color theme="1"/>
      <name val="ＭＳ Ｐ明朝"/>
      <family val="1"/>
      <charset val="128"/>
    </font>
  </fonts>
  <fills count="10">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lightUp">
        <fgColor theme="9" tint="0.39994506668294322"/>
        <bgColor theme="0"/>
      </patternFill>
    </fill>
    <fill>
      <patternFill patternType="lightUp">
        <fgColor theme="9" tint="0.39994506668294322"/>
        <bgColor indexed="65"/>
      </patternFill>
    </fill>
    <fill>
      <patternFill patternType="solid">
        <fgColor rgb="FFFFFFCC"/>
        <bgColor theme="0"/>
      </patternFill>
    </fill>
    <fill>
      <patternFill patternType="lightDown">
        <fgColor theme="9"/>
        <bgColor theme="0"/>
      </patternFill>
    </fill>
    <fill>
      <patternFill patternType="lightDown">
        <fgColor theme="0"/>
        <bgColor rgb="FFFFFFCC"/>
      </patternFill>
    </fill>
    <fill>
      <patternFill patternType="lightDown"/>
    </fill>
  </fills>
  <borders count="10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hair">
        <color theme="0" tint="-0.499984740745262"/>
      </bottom>
      <diagonal/>
    </border>
    <border>
      <left style="thin">
        <color indexed="64"/>
      </left>
      <right style="thin">
        <color indexed="64"/>
      </right>
      <top style="hair">
        <color theme="0" tint="-0.499984740745262"/>
      </top>
      <bottom style="hair">
        <color theme="0" tint="-0.499984740745262"/>
      </bottom>
      <diagonal/>
    </border>
    <border>
      <left style="thin">
        <color indexed="64"/>
      </left>
      <right style="thin">
        <color indexed="64"/>
      </right>
      <top style="hair">
        <color theme="0" tint="-0.499984740745262"/>
      </top>
      <bottom/>
      <diagonal/>
    </border>
    <border>
      <left style="thin">
        <color indexed="64"/>
      </left>
      <right style="medium">
        <color indexed="64"/>
      </right>
      <top style="thin">
        <color indexed="64"/>
      </top>
      <bottom style="hair">
        <color theme="0" tint="-0.499984740745262"/>
      </bottom>
      <diagonal/>
    </border>
    <border>
      <left style="medium">
        <color indexed="64"/>
      </left>
      <right style="thin">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style="hair">
        <color theme="0" tint="-0.499984740745262"/>
      </bottom>
      <diagonal/>
    </border>
    <border>
      <left style="thin">
        <color indexed="64"/>
      </left>
      <right style="medium">
        <color indexed="64"/>
      </right>
      <top style="hair">
        <color theme="0" tint="-0.499984740745262"/>
      </top>
      <bottom/>
      <diagonal/>
    </border>
    <border>
      <left style="hair">
        <color theme="0" tint="-0.499984740745262"/>
      </left>
      <right style="thin">
        <color indexed="64"/>
      </right>
      <top style="medium">
        <color indexed="64"/>
      </top>
      <bottom style="thin">
        <color indexed="64"/>
      </bottom>
      <diagonal/>
    </border>
    <border>
      <left style="hair">
        <color theme="0" tint="-0.499984740745262"/>
      </left>
      <right style="thin">
        <color indexed="64"/>
      </right>
      <top style="thin">
        <color indexed="64"/>
      </top>
      <bottom style="thin">
        <color indexed="64"/>
      </bottom>
      <diagonal/>
    </border>
    <border>
      <left/>
      <right style="hair">
        <color theme="0" tint="-0.499984740745262"/>
      </right>
      <top style="thin">
        <color indexed="64"/>
      </top>
      <bottom style="thin">
        <color indexed="64"/>
      </bottom>
      <diagonal/>
    </border>
    <border>
      <left style="hair">
        <color theme="0" tint="-0.499984740745262"/>
      </left>
      <right style="thin">
        <color indexed="64"/>
      </right>
      <top/>
      <bottom style="thin">
        <color indexed="64"/>
      </bottom>
      <diagonal/>
    </border>
    <border>
      <left style="medium">
        <color indexed="64"/>
      </left>
      <right style="thin">
        <color indexed="64"/>
      </right>
      <top style="hair">
        <color theme="0" tint="-0.499984740745262"/>
      </top>
      <bottom style="double">
        <color indexed="64"/>
      </bottom>
      <diagonal/>
    </border>
    <border>
      <left style="thin">
        <color indexed="64"/>
      </left>
      <right style="thin">
        <color indexed="64"/>
      </right>
      <top style="hair">
        <color theme="0" tint="-0.499984740745262"/>
      </top>
      <bottom style="double">
        <color indexed="64"/>
      </bottom>
      <diagonal/>
    </border>
    <border>
      <left/>
      <right style="thin">
        <color indexed="64"/>
      </right>
      <top style="thin">
        <color indexed="64"/>
      </top>
      <bottom style="hair">
        <color theme="0" tint="-0.499984740745262"/>
      </bottom>
      <diagonal/>
    </border>
    <border>
      <left/>
      <right style="thin">
        <color indexed="64"/>
      </right>
      <top style="hair">
        <color theme="0" tint="-0.499984740745262"/>
      </top>
      <bottom style="hair">
        <color theme="0" tint="-0.499984740745262"/>
      </bottom>
      <diagonal/>
    </border>
    <border>
      <left/>
      <right style="thin">
        <color indexed="64"/>
      </right>
      <top style="hair">
        <color theme="0" tint="-0.499984740745262"/>
      </top>
      <bottom style="double">
        <color indexed="64"/>
      </bottom>
      <diagonal/>
    </border>
    <border>
      <left style="thin">
        <color indexed="64"/>
      </left>
      <right/>
      <top style="hair">
        <color theme="0" tint="-0.499984740745262"/>
      </top>
      <bottom style="double">
        <color indexed="64"/>
      </bottom>
      <diagonal/>
    </border>
    <border>
      <left style="hair">
        <color theme="0" tint="-0.499984740745262"/>
      </left>
      <right/>
      <top style="thin">
        <color indexed="64"/>
      </top>
      <bottom style="thin">
        <color indexed="64"/>
      </bottom>
      <diagonal/>
    </border>
    <border>
      <left style="hair">
        <color theme="0" tint="-0.499984740745262"/>
      </left>
      <right/>
      <top style="thin">
        <color indexed="64"/>
      </top>
      <bottom style="medium">
        <color indexed="64"/>
      </bottom>
      <diagonal/>
    </border>
    <border>
      <left style="thin">
        <color indexed="64"/>
      </left>
      <right/>
      <top style="hair">
        <color theme="0" tint="-0.499984740745262"/>
      </top>
      <bottom style="hair">
        <color theme="0" tint="-0.499984740745262"/>
      </bottom>
      <diagonal/>
    </border>
    <border>
      <left style="thin">
        <color indexed="64"/>
      </left>
      <right/>
      <top style="thin">
        <color indexed="64"/>
      </top>
      <bottom style="hair">
        <color theme="0" tint="-0.499984740745262"/>
      </bottom>
      <diagonal/>
    </border>
    <border>
      <left style="thin">
        <color indexed="64"/>
      </left>
      <right style="hair">
        <color theme="0" tint="-0.499984740745262"/>
      </right>
      <top style="thin">
        <color indexed="64"/>
      </top>
      <bottom style="medium">
        <color indexed="64"/>
      </bottom>
      <diagonal/>
    </border>
    <border>
      <left style="thin">
        <color indexed="64"/>
      </left>
      <right style="hair">
        <color theme="0" tint="-0.499984740745262"/>
      </right>
      <top style="thin">
        <color indexed="64"/>
      </top>
      <bottom style="thin">
        <color indexed="64"/>
      </bottom>
      <diagonal/>
    </border>
    <border>
      <left style="thin">
        <color indexed="64"/>
      </left>
      <right style="hair">
        <color theme="0" tint="-0.499984740745262"/>
      </right>
      <top style="medium">
        <color indexed="64"/>
      </top>
      <bottom style="thin">
        <color indexed="64"/>
      </bottom>
      <diagonal/>
    </border>
    <border>
      <left style="medium">
        <color indexed="64"/>
      </left>
      <right style="hair">
        <color theme="0" tint="-0.499984740745262"/>
      </right>
      <top/>
      <bottom style="thin">
        <color indexed="64"/>
      </bottom>
      <diagonal/>
    </border>
    <border>
      <left/>
      <right style="hair">
        <color theme="0" tint="-0.499984740745262"/>
      </right>
      <top/>
      <bottom style="thin">
        <color indexed="64"/>
      </bottom>
      <diagonal/>
    </border>
    <border>
      <left style="hair">
        <color theme="0" tint="-0.499984740745262"/>
      </left>
      <right style="hair">
        <color theme="0" tint="-0.499984740745262"/>
      </right>
      <top/>
      <bottom style="thin">
        <color indexed="64"/>
      </bottom>
      <diagonal/>
    </border>
    <border>
      <left style="thin">
        <color indexed="64"/>
      </left>
      <right style="hair">
        <color theme="0" tint="-0.499984740745262"/>
      </right>
      <top/>
      <bottom style="thin">
        <color indexed="64"/>
      </bottom>
      <diagonal/>
    </border>
    <border>
      <left style="hair">
        <color theme="0" tint="-0.499984740745262"/>
      </left>
      <right style="medium">
        <color indexed="64"/>
      </right>
      <top/>
      <bottom style="thin">
        <color indexed="64"/>
      </bottom>
      <diagonal/>
    </border>
    <border>
      <left style="thin">
        <color indexed="64"/>
      </left>
      <right style="hair">
        <color theme="0" tint="-0.499984740745262"/>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theme="0" tint="-0.499984740745262"/>
      </bottom>
      <diagonal/>
    </border>
    <border>
      <left style="hair">
        <color indexed="64"/>
      </left>
      <right/>
      <top/>
      <bottom style="medium">
        <color indexed="64"/>
      </bottom>
      <diagonal/>
    </border>
    <border>
      <left style="medium">
        <color indexed="64"/>
      </left>
      <right/>
      <top style="thin">
        <color indexed="64"/>
      </top>
      <bottom/>
      <diagonal/>
    </border>
  </borders>
  <cellStyleXfs count="11">
    <xf numFmtId="0" fontId="0" fillId="0" borderId="0"/>
    <xf numFmtId="9"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38" fontId="4" fillId="0" borderId="0" applyFont="0" applyFill="0" applyBorder="0" applyAlignment="0" applyProtection="0">
      <alignment vertical="center"/>
    </xf>
    <xf numFmtId="0" fontId="17" fillId="0" borderId="0">
      <alignment vertical="center"/>
    </xf>
    <xf numFmtId="0" fontId="4" fillId="0" borderId="0">
      <alignment vertical="center"/>
    </xf>
    <xf numFmtId="0" fontId="5" fillId="0" borderId="0"/>
    <xf numFmtId="0" fontId="3" fillId="0" borderId="0">
      <alignment vertical="center"/>
    </xf>
    <xf numFmtId="0" fontId="17" fillId="0" borderId="0">
      <alignment vertical="center"/>
    </xf>
    <xf numFmtId="0" fontId="4" fillId="0" borderId="0"/>
  </cellStyleXfs>
  <cellXfs count="518">
    <xf numFmtId="0" fontId="0" fillId="0" borderId="0" xfId="0"/>
    <xf numFmtId="0" fontId="18" fillId="0" borderId="0" xfId="5" applyFont="1">
      <alignment vertical="center"/>
    </xf>
    <xf numFmtId="0" fontId="18" fillId="0" borderId="0" xfId="5" applyFont="1" applyAlignment="1">
      <alignment horizontal="center" vertical="center"/>
    </xf>
    <xf numFmtId="176" fontId="18" fillId="0" borderId="0" xfId="5" applyNumberFormat="1" applyFont="1">
      <alignment vertical="center"/>
    </xf>
    <xf numFmtId="0" fontId="18" fillId="2" borderId="0" xfId="0" applyFont="1" applyFill="1"/>
    <xf numFmtId="0" fontId="7" fillId="2" borderId="0" xfId="0" applyFont="1" applyFill="1"/>
    <xf numFmtId="0" fontId="19" fillId="0" borderId="0" xfId="5" applyFont="1">
      <alignment vertical="center"/>
    </xf>
    <xf numFmtId="176" fontId="19" fillId="0" borderId="0" xfId="5" applyNumberFormat="1" applyFont="1">
      <alignment vertical="center"/>
    </xf>
    <xf numFmtId="0" fontId="19" fillId="0" borderId="0" xfId="5" applyFont="1" applyAlignment="1">
      <alignment horizontal="center" vertical="center"/>
    </xf>
    <xf numFmtId="0" fontId="20" fillId="0" borderId="0" xfId="5" applyFont="1" applyAlignment="1">
      <alignment horizontal="left" vertical="center" wrapText="1"/>
    </xf>
    <xf numFmtId="0" fontId="20" fillId="0" borderId="0" xfId="5" applyFont="1" applyAlignment="1">
      <alignment horizontal="center" vertical="center"/>
    </xf>
    <xf numFmtId="176" fontId="19" fillId="0" borderId="0" xfId="5" applyNumberFormat="1" applyFont="1" applyAlignment="1">
      <alignment horizontal="center" vertical="center"/>
    </xf>
    <xf numFmtId="0" fontId="21" fillId="2" borderId="0" xfId="5" applyFont="1" applyFill="1" applyAlignment="1">
      <alignment horizontal="center" vertical="center"/>
    </xf>
    <xf numFmtId="0" fontId="18" fillId="2" borderId="0" xfId="5" applyFont="1" applyFill="1">
      <alignment vertical="center"/>
    </xf>
    <xf numFmtId="0" fontId="7" fillId="2" borderId="0" xfId="5" applyFont="1" applyFill="1">
      <alignment vertical="center"/>
    </xf>
    <xf numFmtId="0" fontId="22" fillId="2" borderId="0" xfId="5" applyFont="1" applyFill="1">
      <alignment vertical="center"/>
    </xf>
    <xf numFmtId="176" fontId="18" fillId="2" borderId="0" xfId="5" applyNumberFormat="1" applyFont="1" applyFill="1">
      <alignment vertical="center"/>
    </xf>
    <xf numFmtId="0" fontId="23" fillId="2" borderId="0" xfId="5" applyFont="1" applyFill="1" applyAlignment="1">
      <alignment horizontal="center" vertical="center" wrapText="1"/>
    </xf>
    <xf numFmtId="0" fontId="23" fillId="2" borderId="0" xfId="5" applyFont="1" applyFill="1" applyAlignment="1">
      <alignment horizontal="center" vertical="center"/>
    </xf>
    <xf numFmtId="0" fontId="8" fillId="0" borderId="4" xfId="5" applyFont="1" applyBorder="1" applyAlignment="1">
      <alignment horizontal="center" vertical="center"/>
    </xf>
    <xf numFmtId="0" fontId="8" fillId="0" borderId="5" xfId="5" applyFont="1" applyBorder="1" applyAlignment="1">
      <alignment horizontal="center" vertical="center"/>
    </xf>
    <xf numFmtId="0" fontId="7" fillId="2" borderId="0" xfId="5" applyFont="1" applyFill="1" applyAlignment="1">
      <alignment horizontal="left" vertical="center"/>
    </xf>
    <xf numFmtId="0" fontId="24" fillId="3" borderId="63" xfId="5" applyFont="1" applyFill="1" applyBorder="1">
      <alignment vertical="center"/>
    </xf>
    <xf numFmtId="0" fontId="24" fillId="3" borderId="64" xfId="5" applyFont="1" applyFill="1" applyBorder="1">
      <alignment vertical="center"/>
    </xf>
    <xf numFmtId="0" fontId="24" fillId="3" borderId="64" xfId="5" applyFont="1" applyFill="1" applyBorder="1" applyAlignment="1">
      <alignment vertical="center" shrinkToFit="1"/>
    </xf>
    <xf numFmtId="0" fontId="8" fillId="0" borderId="6" xfId="5" applyFont="1" applyBorder="1" applyAlignment="1">
      <alignment horizontal="center" vertical="center"/>
    </xf>
    <xf numFmtId="0" fontId="24" fillId="3" borderId="67" xfId="5" applyFont="1" applyFill="1" applyBorder="1">
      <alignment vertical="center"/>
    </xf>
    <xf numFmtId="0" fontId="24" fillId="3" borderId="67" xfId="5" applyFont="1" applyFill="1" applyBorder="1" applyAlignment="1">
      <alignment vertical="center" shrinkToFit="1"/>
    </xf>
    <xf numFmtId="0" fontId="11" fillId="2" borderId="0" xfId="5" applyFont="1" applyFill="1">
      <alignment vertical="center"/>
    </xf>
    <xf numFmtId="0" fontId="10" fillId="2" borderId="0" xfId="5" applyFont="1" applyFill="1" applyAlignment="1">
      <alignment horizontal="left" vertical="center"/>
    </xf>
    <xf numFmtId="0" fontId="7" fillId="2" borderId="0" xfId="5" applyFont="1" applyFill="1" applyAlignment="1">
      <alignment horizontal="center" vertical="center"/>
    </xf>
    <xf numFmtId="0" fontId="8" fillId="2" borderId="0" xfId="5" applyFont="1" applyFill="1" applyAlignment="1">
      <alignment horizontal="left" vertical="center" wrapText="1"/>
    </xf>
    <xf numFmtId="0" fontId="8" fillId="2" borderId="0" xfId="5" applyFont="1" applyFill="1" applyAlignment="1">
      <alignment horizontal="center" vertical="center"/>
    </xf>
    <xf numFmtId="176" fontId="7" fillId="2" borderId="0" xfId="5" applyNumberFormat="1" applyFont="1" applyFill="1" applyAlignment="1">
      <alignment horizontal="center" vertical="center"/>
    </xf>
    <xf numFmtId="0" fontId="8" fillId="0" borderId="70" xfId="5" applyFont="1" applyBorder="1" applyAlignment="1">
      <alignment horizontal="center" vertical="center"/>
    </xf>
    <xf numFmtId="0" fontId="7" fillId="0" borderId="6" xfId="5" applyFont="1" applyBorder="1">
      <alignment vertical="center"/>
    </xf>
    <xf numFmtId="0" fontId="8" fillId="0" borderId="71" xfId="5" applyFont="1" applyBorder="1" applyAlignment="1">
      <alignment horizontal="center" vertical="center"/>
    </xf>
    <xf numFmtId="0" fontId="7" fillId="0" borderId="5" xfId="5" applyFont="1" applyBorder="1">
      <alignment vertical="center"/>
    </xf>
    <xf numFmtId="0" fontId="18" fillId="2" borderId="12" xfId="5" applyFont="1" applyFill="1" applyBorder="1">
      <alignment vertical="center"/>
    </xf>
    <xf numFmtId="0" fontId="18" fillId="2" borderId="9" xfId="5" applyFont="1" applyFill="1" applyBorder="1" applyAlignment="1">
      <alignment horizontal="right" vertical="center"/>
    </xf>
    <xf numFmtId="0" fontId="18" fillId="2" borderId="4" xfId="5" applyFont="1" applyFill="1" applyBorder="1">
      <alignment vertical="center"/>
    </xf>
    <xf numFmtId="0" fontId="7" fillId="2" borderId="14" xfId="5" applyFont="1" applyFill="1" applyBorder="1">
      <alignment vertical="center"/>
    </xf>
    <xf numFmtId="0" fontId="18" fillId="0" borderId="15" xfId="5" applyFont="1" applyBorder="1">
      <alignment vertical="center"/>
    </xf>
    <xf numFmtId="0" fontId="7" fillId="0" borderId="5" xfId="5" applyFont="1" applyBorder="1" applyAlignment="1">
      <alignment horizontal="center" vertical="center"/>
    </xf>
    <xf numFmtId="0" fontId="8" fillId="0" borderId="0" xfId="5" applyFont="1" applyAlignment="1">
      <alignment horizontal="center" vertical="center"/>
    </xf>
    <xf numFmtId="176" fontId="7" fillId="4" borderId="18" xfId="5" applyNumberFormat="1" applyFont="1" applyFill="1" applyBorder="1">
      <alignment vertical="center"/>
    </xf>
    <xf numFmtId="0" fontId="8" fillId="0" borderId="12" xfId="5" applyFont="1" applyBorder="1" applyAlignment="1">
      <alignment horizontal="center" vertical="center"/>
    </xf>
    <xf numFmtId="0" fontId="7" fillId="0" borderId="72" xfId="5" applyFont="1" applyBorder="1">
      <alignment vertical="center"/>
    </xf>
    <xf numFmtId="0" fontId="7" fillId="0" borderId="19" xfId="5" applyFont="1" applyBorder="1">
      <alignment vertical="center"/>
    </xf>
    <xf numFmtId="0" fontId="8" fillId="0" borderId="73" xfId="5" applyFont="1" applyBorder="1" applyAlignment="1">
      <alignment horizontal="center" vertical="center"/>
    </xf>
    <xf numFmtId="0" fontId="8" fillId="0" borderId="20" xfId="5" applyFont="1" applyBorder="1" applyAlignment="1">
      <alignment horizontal="center" vertical="center"/>
    </xf>
    <xf numFmtId="0" fontId="13" fillId="2" borderId="0" xfId="5" applyFont="1" applyFill="1" applyAlignment="1">
      <alignment horizontal="center" vertical="center" wrapText="1"/>
    </xf>
    <xf numFmtId="0" fontId="13" fillId="2" borderId="0" xfId="5" applyFont="1" applyFill="1" applyAlignment="1">
      <alignment horizontal="center" vertical="center"/>
    </xf>
    <xf numFmtId="0" fontId="7" fillId="2" borderId="16" xfId="5" applyFont="1" applyFill="1" applyBorder="1">
      <alignment vertical="center"/>
    </xf>
    <xf numFmtId="0" fontId="10" fillId="2" borderId="0" xfId="5" applyFont="1" applyFill="1" applyAlignment="1">
      <alignment horizontal="center" vertical="center"/>
    </xf>
    <xf numFmtId="0" fontId="7" fillId="2" borderId="12" xfId="5" applyFont="1" applyFill="1" applyBorder="1">
      <alignment vertical="center"/>
    </xf>
    <xf numFmtId="0" fontId="7" fillId="2" borderId="9" xfId="5" applyFont="1" applyFill="1" applyBorder="1" applyAlignment="1">
      <alignment horizontal="right" vertical="center"/>
    </xf>
    <xf numFmtId="0" fontId="7" fillId="2" borderId="4" xfId="5" applyFont="1" applyFill="1" applyBorder="1">
      <alignment vertical="center"/>
    </xf>
    <xf numFmtId="176" fontId="7" fillId="2" borderId="0" xfId="5" applyNumberFormat="1" applyFont="1" applyFill="1">
      <alignment vertical="center"/>
    </xf>
    <xf numFmtId="0" fontId="7" fillId="0" borderId="0" xfId="5" applyFont="1">
      <alignment vertical="center"/>
    </xf>
    <xf numFmtId="0" fontId="7" fillId="0" borderId="0" xfId="5" applyFont="1" applyAlignment="1">
      <alignment horizontal="center" vertical="center"/>
    </xf>
    <xf numFmtId="0" fontId="7" fillId="3" borderId="63" xfId="5" applyFont="1" applyFill="1" applyBorder="1">
      <alignment vertical="center"/>
    </xf>
    <xf numFmtId="0" fontId="7" fillId="3" borderId="67" xfId="5" applyFont="1" applyFill="1" applyBorder="1">
      <alignment vertical="center"/>
    </xf>
    <xf numFmtId="0" fontId="7" fillId="3" borderId="64" xfId="5" applyFont="1" applyFill="1" applyBorder="1">
      <alignment vertical="center"/>
    </xf>
    <xf numFmtId="0" fontId="7" fillId="3" borderId="67" xfId="5" applyFont="1" applyFill="1" applyBorder="1" applyAlignment="1">
      <alignment vertical="center" shrinkToFit="1"/>
    </xf>
    <xf numFmtId="0" fontId="7" fillId="3" borderId="64" xfId="5" applyFont="1" applyFill="1" applyBorder="1" applyAlignment="1">
      <alignment vertical="center" shrinkToFit="1"/>
    </xf>
    <xf numFmtId="176" fontId="7" fillId="0" borderId="0" xfId="5" applyNumberFormat="1" applyFont="1">
      <alignment vertical="center"/>
    </xf>
    <xf numFmtId="0" fontId="7" fillId="0" borderId="0" xfId="5" applyFont="1" applyAlignment="1">
      <alignment horizontal="left" vertical="center"/>
    </xf>
    <xf numFmtId="0" fontId="6" fillId="0" borderId="0" xfId="5" applyFont="1" applyAlignment="1">
      <alignment horizontal="center" vertical="center"/>
    </xf>
    <xf numFmtId="176" fontId="7" fillId="0" borderId="0" xfId="5" applyNumberFormat="1" applyFont="1" applyAlignment="1">
      <alignment horizontal="center" vertical="center"/>
    </xf>
    <xf numFmtId="0" fontId="12" fillId="2" borderId="0" xfId="5" applyFont="1" applyFill="1">
      <alignment vertical="center"/>
    </xf>
    <xf numFmtId="0" fontId="7" fillId="2" borderId="0" xfId="5" applyFont="1" applyFill="1" applyAlignment="1">
      <alignment vertical="center" shrinkToFit="1"/>
    </xf>
    <xf numFmtId="176" fontId="7" fillId="2" borderId="0" xfId="5" applyNumberFormat="1" applyFont="1" applyFill="1" applyAlignment="1">
      <alignment horizontal="right" vertical="center"/>
    </xf>
    <xf numFmtId="0" fontId="7" fillId="3" borderId="74" xfId="5" applyFont="1" applyFill="1" applyBorder="1">
      <alignment vertical="center"/>
    </xf>
    <xf numFmtId="0" fontId="7" fillId="3" borderId="75" xfId="5" applyFont="1" applyFill="1" applyBorder="1">
      <alignment vertical="center"/>
    </xf>
    <xf numFmtId="0" fontId="8" fillId="3" borderId="70" xfId="5" applyFont="1" applyFill="1" applyBorder="1" applyAlignment="1">
      <alignment horizontal="center" vertical="center"/>
    </xf>
    <xf numFmtId="0" fontId="8" fillId="3" borderId="71" xfId="5" applyFont="1" applyFill="1" applyBorder="1" applyAlignment="1">
      <alignment horizontal="center" vertical="center"/>
    </xf>
    <xf numFmtId="0" fontId="8" fillId="3" borderId="20" xfId="5" applyFont="1" applyFill="1" applyBorder="1" applyAlignment="1">
      <alignment horizontal="center" vertical="center"/>
    </xf>
    <xf numFmtId="0" fontId="24" fillId="3" borderId="75" xfId="5" applyFont="1" applyFill="1" applyBorder="1">
      <alignment vertical="center"/>
    </xf>
    <xf numFmtId="0" fontId="7" fillId="2" borderId="21" xfId="5" applyFont="1" applyFill="1" applyBorder="1">
      <alignment vertical="center"/>
    </xf>
    <xf numFmtId="0" fontId="7" fillId="3" borderId="76" xfId="5" applyFont="1" applyFill="1" applyBorder="1">
      <alignment vertical="center"/>
    </xf>
    <xf numFmtId="0" fontId="7" fillId="3" borderId="77" xfId="5" applyFont="1" applyFill="1" applyBorder="1">
      <alignment vertical="center"/>
    </xf>
    <xf numFmtId="0" fontId="7" fillId="3" borderId="77" xfId="5" applyFont="1" applyFill="1" applyBorder="1" applyAlignment="1">
      <alignment vertical="center" shrinkToFit="1"/>
    </xf>
    <xf numFmtId="0" fontId="7" fillId="2" borderId="5" xfId="5" applyFont="1" applyFill="1" applyBorder="1">
      <alignment vertical="center"/>
    </xf>
    <xf numFmtId="0" fontId="7" fillId="0" borderId="2" xfId="5" applyFont="1" applyBorder="1" applyAlignment="1">
      <alignment horizontal="center" vertical="center" shrinkToFit="1"/>
    </xf>
    <xf numFmtId="0" fontId="7" fillId="0" borderId="8" xfId="5" applyFont="1" applyBorder="1" applyAlignment="1">
      <alignment horizontal="center" vertical="center" shrinkToFit="1"/>
    </xf>
    <xf numFmtId="176" fontId="7" fillId="5" borderId="2" xfId="5" applyNumberFormat="1" applyFont="1" applyFill="1" applyBorder="1" applyAlignment="1">
      <alignment horizontal="center" vertical="center"/>
    </xf>
    <xf numFmtId="176" fontId="7" fillId="5" borderId="1" xfId="5" applyNumberFormat="1" applyFont="1" applyFill="1" applyBorder="1" applyAlignment="1">
      <alignment horizontal="center" vertical="center"/>
    </xf>
    <xf numFmtId="176" fontId="7" fillId="5" borderId="8" xfId="5" applyNumberFormat="1" applyFont="1" applyFill="1" applyBorder="1" applyAlignment="1">
      <alignment horizontal="center" vertical="center"/>
    </xf>
    <xf numFmtId="0" fontId="9" fillId="0" borderId="15" xfId="5" applyFont="1" applyBorder="1" applyAlignment="1">
      <alignment horizontal="center" vertical="center"/>
    </xf>
    <xf numFmtId="176" fontId="7" fillId="0" borderId="15" xfId="5" applyNumberFormat="1" applyFont="1" applyBorder="1">
      <alignment vertical="center"/>
    </xf>
    <xf numFmtId="0" fontId="7" fillId="0" borderId="7" xfId="5" applyFont="1" applyBorder="1" applyAlignment="1">
      <alignment horizontal="center" vertical="center" shrinkToFit="1"/>
    </xf>
    <xf numFmtId="0" fontId="7" fillId="0" borderId="14" xfId="5" applyFont="1" applyBorder="1" applyAlignment="1">
      <alignment horizontal="center" vertical="center" shrinkToFit="1"/>
    </xf>
    <xf numFmtId="0" fontId="7" fillId="0" borderId="0" xfId="0" applyFont="1"/>
    <xf numFmtId="0" fontId="13" fillId="0" borderId="0" xfId="5" applyFont="1" applyAlignment="1">
      <alignment horizontal="center" vertical="center" wrapText="1"/>
    </xf>
    <xf numFmtId="0" fontId="13" fillId="0" borderId="0" xfId="5" applyFont="1" applyAlignment="1">
      <alignment horizontal="center" vertical="center"/>
    </xf>
    <xf numFmtId="0" fontId="7" fillId="2" borderId="28" xfId="5" applyFont="1" applyFill="1" applyBorder="1">
      <alignment vertical="center"/>
    </xf>
    <xf numFmtId="176" fontId="7" fillId="0" borderId="19" xfId="5" applyNumberFormat="1" applyFont="1" applyBorder="1" applyAlignment="1">
      <alignment horizontal="center" vertical="center"/>
    </xf>
    <xf numFmtId="0" fontId="7" fillId="2" borderId="28" xfId="5" applyFont="1" applyFill="1" applyBorder="1" applyAlignment="1">
      <alignment horizontal="center" vertical="center"/>
    </xf>
    <xf numFmtId="0" fontId="8" fillId="0" borderId="97" xfId="5" applyFont="1" applyBorder="1" applyAlignment="1">
      <alignment horizontal="center" vertical="center"/>
    </xf>
    <xf numFmtId="0" fontId="24" fillId="3" borderId="76" xfId="5" applyFont="1" applyFill="1" applyBorder="1">
      <alignment vertical="center"/>
    </xf>
    <xf numFmtId="0" fontId="24" fillId="3" borderId="77" xfId="5" applyFont="1" applyFill="1" applyBorder="1">
      <alignment vertical="center"/>
    </xf>
    <xf numFmtId="0" fontId="24" fillId="3" borderId="77" xfId="5" applyFont="1" applyFill="1" applyBorder="1" applyAlignment="1">
      <alignment vertical="center" shrinkToFit="1"/>
    </xf>
    <xf numFmtId="0" fontId="29" fillId="3" borderId="75" xfId="0" applyFont="1" applyFill="1" applyBorder="1" applyAlignment="1">
      <alignment vertical="center"/>
    </xf>
    <xf numFmtId="0" fontId="29" fillId="3" borderId="78" xfId="0" applyFont="1" applyFill="1" applyBorder="1" applyAlignment="1">
      <alignment vertical="center"/>
    </xf>
    <xf numFmtId="0" fontId="7" fillId="4" borderId="63" xfId="2" applyNumberFormat="1" applyFont="1" applyFill="1" applyBorder="1">
      <alignment vertical="center"/>
    </xf>
    <xf numFmtId="0" fontId="7" fillId="4" borderId="64" xfId="2" applyNumberFormat="1" applyFont="1" applyFill="1" applyBorder="1">
      <alignment vertical="center"/>
    </xf>
    <xf numFmtId="0" fontId="7" fillId="4" borderId="65" xfId="2" applyNumberFormat="1" applyFont="1" applyFill="1" applyBorder="1">
      <alignment vertical="center"/>
    </xf>
    <xf numFmtId="0" fontId="7" fillId="4" borderId="66" xfId="2" applyNumberFormat="1" applyFont="1" applyFill="1" applyBorder="1">
      <alignment vertical="center"/>
    </xf>
    <xf numFmtId="0" fontId="7" fillId="4" borderId="68" xfId="2" applyNumberFormat="1" applyFont="1" applyFill="1" applyBorder="1">
      <alignment vertical="center"/>
    </xf>
    <xf numFmtId="0" fontId="7" fillId="4" borderId="69" xfId="2" applyNumberFormat="1" applyFont="1" applyFill="1" applyBorder="1">
      <alignment vertical="center"/>
    </xf>
    <xf numFmtId="0" fontId="24" fillId="3" borderId="74" xfId="5" applyFont="1" applyFill="1" applyBorder="1">
      <alignment vertical="center"/>
    </xf>
    <xf numFmtId="0" fontId="24" fillId="3" borderId="93" xfId="5" applyFont="1" applyFill="1" applyBorder="1">
      <alignment vertical="center"/>
    </xf>
    <xf numFmtId="0" fontId="24" fillId="3" borderId="101" xfId="5" applyFont="1" applyFill="1" applyBorder="1">
      <alignment vertical="center"/>
    </xf>
    <xf numFmtId="0" fontId="24" fillId="3" borderId="100" xfId="5" applyFont="1" applyFill="1" applyBorder="1">
      <alignment vertical="center"/>
    </xf>
    <xf numFmtId="176" fontId="24" fillId="5" borderId="2" xfId="5" applyNumberFormat="1" applyFont="1" applyFill="1" applyBorder="1" applyAlignment="1">
      <alignment horizontal="center" vertical="center"/>
    </xf>
    <xf numFmtId="176" fontId="24" fillId="5" borderId="1" xfId="5" applyNumberFormat="1" applyFont="1" applyFill="1" applyBorder="1" applyAlignment="1">
      <alignment horizontal="center" vertical="center"/>
    </xf>
    <xf numFmtId="176" fontId="24" fillId="5" borderId="8" xfId="5" applyNumberFormat="1" applyFont="1" applyFill="1" applyBorder="1" applyAlignment="1">
      <alignment horizontal="center" vertical="center"/>
    </xf>
    <xf numFmtId="0" fontId="7" fillId="0" borderId="2" xfId="5" applyFont="1" applyBorder="1" applyAlignment="1">
      <alignment horizontal="center" vertical="center"/>
    </xf>
    <xf numFmtId="0" fontId="7" fillId="0" borderId="1" xfId="5" applyFont="1" applyBorder="1" applyAlignment="1">
      <alignment horizontal="center" vertical="center"/>
    </xf>
    <xf numFmtId="176" fontId="24" fillId="5" borderId="22" xfId="5" applyNumberFormat="1" applyFont="1" applyFill="1" applyBorder="1" applyAlignment="1">
      <alignment horizontal="center" vertical="center" shrinkToFit="1"/>
    </xf>
    <xf numFmtId="0" fontId="0" fillId="0" borderId="21" xfId="0" applyBorder="1" applyAlignment="1">
      <alignment horizontal="center" vertical="center"/>
    </xf>
    <xf numFmtId="0" fontId="0" fillId="0" borderId="26" xfId="0" applyBorder="1" applyAlignment="1">
      <alignment horizontal="center" vertical="center"/>
    </xf>
    <xf numFmtId="176" fontId="7" fillId="5" borderId="22" xfId="5" applyNumberFormat="1" applyFont="1" applyFill="1" applyBorder="1" applyAlignment="1">
      <alignment horizontal="center" vertical="center" shrinkToFit="1"/>
    </xf>
    <xf numFmtId="0" fontId="0" fillId="0" borderId="25" xfId="0" applyBorder="1" applyAlignment="1">
      <alignment horizontal="center" vertical="center"/>
    </xf>
    <xf numFmtId="0" fontId="0" fillId="0" borderId="17" xfId="0" applyBorder="1" applyAlignment="1">
      <alignment horizontal="center" vertical="center"/>
    </xf>
    <xf numFmtId="0" fontId="7" fillId="3" borderId="93" xfId="5" applyFont="1" applyFill="1" applyBorder="1">
      <alignment vertical="center"/>
    </xf>
    <xf numFmtId="0" fontId="7" fillId="3" borderId="100" xfId="5" applyFont="1" applyFill="1" applyBorder="1">
      <alignment vertical="center"/>
    </xf>
    <xf numFmtId="0" fontId="7" fillId="3" borderId="101" xfId="5" applyFont="1" applyFill="1" applyBorder="1">
      <alignment vertical="center"/>
    </xf>
    <xf numFmtId="0" fontId="31" fillId="3" borderId="75" xfId="0" applyFont="1" applyFill="1" applyBorder="1" applyAlignment="1">
      <alignment vertical="center"/>
    </xf>
    <xf numFmtId="0" fontId="31" fillId="3" borderId="78" xfId="0" applyFont="1" applyFill="1" applyBorder="1" applyAlignment="1">
      <alignment vertical="center"/>
    </xf>
    <xf numFmtId="0" fontId="9" fillId="2" borderId="16" xfId="5" applyFont="1" applyFill="1" applyBorder="1">
      <alignment vertical="center"/>
    </xf>
    <xf numFmtId="0" fontId="7" fillId="2" borderId="48" xfId="5" applyFont="1" applyFill="1" applyBorder="1">
      <alignment vertical="center"/>
    </xf>
    <xf numFmtId="0" fontId="7" fillId="2" borderId="49" xfId="5" applyFont="1" applyFill="1" applyBorder="1">
      <alignment vertical="center"/>
    </xf>
    <xf numFmtId="0" fontId="7" fillId="2" borderId="15" xfId="5" applyFont="1" applyFill="1" applyBorder="1" applyAlignment="1">
      <alignment horizontal="center" vertical="center"/>
    </xf>
    <xf numFmtId="0" fontId="7" fillId="2" borderId="13" xfId="5" applyFont="1" applyFill="1" applyBorder="1" applyAlignment="1">
      <alignment horizontal="center" vertical="center"/>
    </xf>
    <xf numFmtId="0" fontId="7" fillId="2" borderId="15" xfId="5" applyFont="1" applyFill="1" applyBorder="1">
      <alignment vertical="center"/>
    </xf>
    <xf numFmtId="0" fontId="7" fillId="2" borderId="13" xfId="5" applyFont="1" applyFill="1" applyBorder="1">
      <alignment vertical="center"/>
    </xf>
    <xf numFmtId="0" fontId="7" fillId="2" borderId="15" xfId="5" applyFont="1" applyFill="1" applyBorder="1" applyAlignment="1">
      <alignment vertical="center" shrinkToFit="1"/>
    </xf>
    <xf numFmtId="176" fontId="7" fillId="2" borderId="13" xfId="5" applyNumberFormat="1" applyFont="1" applyFill="1" applyBorder="1">
      <alignment vertical="center"/>
    </xf>
    <xf numFmtId="0" fontId="8" fillId="2" borderId="36" xfId="5" applyFont="1" applyFill="1" applyBorder="1" applyAlignment="1">
      <alignment horizontal="center" vertical="center"/>
    </xf>
    <xf numFmtId="0" fontId="7" fillId="2" borderId="11" xfId="5" applyFont="1" applyFill="1" applyBorder="1">
      <alignment vertical="center"/>
    </xf>
    <xf numFmtId="0" fontId="18" fillId="0" borderId="2" xfId="5" applyFont="1" applyBorder="1" applyAlignment="1">
      <alignment horizontal="center" vertical="center"/>
    </xf>
    <xf numFmtId="0" fontId="18" fillId="3" borderId="2" xfId="5" applyFont="1" applyFill="1" applyBorder="1">
      <alignment vertical="center"/>
    </xf>
    <xf numFmtId="0" fontId="18" fillId="0" borderId="0" xfId="5" applyFont="1" applyAlignment="1">
      <alignment vertical="center" shrinkToFit="1"/>
    </xf>
    <xf numFmtId="0" fontId="35" fillId="0" borderId="2" xfId="5" applyFont="1" applyBorder="1" applyAlignment="1">
      <alignment horizontal="center" vertical="center"/>
    </xf>
    <xf numFmtId="0" fontId="18" fillId="0" borderId="48" xfId="5" applyFont="1" applyBorder="1">
      <alignment vertical="center"/>
    </xf>
    <xf numFmtId="0" fontId="18" fillId="0" borderId="7" xfId="5" applyFont="1" applyBorder="1" applyAlignment="1">
      <alignment horizontal="center" vertical="center"/>
    </xf>
    <xf numFmtId="0" fontId="18" fillId="3" borderId="7" xfId="5" applyFont="1" applyFill="1" applyBorder="1">
      <alignment vertical="center"/>
    </xf>
    <xf numFmtId="0" fontId="19" fillId="0" borderId="13" xfId="5" applyFont="1" applyBorder="1">
      <alignment vertical="center"/>
    </xf>
    <xf numFmtId="0" fontId="18" fillId="3" borderId="7" xfId="5" applyFont="1" applyFill="1" applyBorder="1" applyAlignment="1">
      <alignment vertical="center" shrinkToFit="1"/>
    </xf>
    <xf numFmtId="0" fontId="35" fillId="0" borderId="1" xfId="5" applyFont="1" applyBorder="1" applyAlignment="1">
      <alignment horizontal="center" vertical="center"/>
    </xf>
    <xf numFmtId="0" fontId="19" fillId="0" borderId="11" xfId="5" applyFont="1" applyBorder="1">
      <alignment vertical="center"/>
    </xf>
    <xf numFmtId="0" fontId="25" fillId="0" borderId="16" xfId="5" applyFont="1" applyBorder="1">
      <alignment vertical="center"/>
    </xf>
    <xf numFmtId="0" fontId="25" fillId="0" borderId="21" xfId="5" applyFont="1" applyBorder="1">
      <alignment vertical="center"/>
    </xf>
    <xf numFmtId="0" fontId="25" fillId="0" borderId="29" xfId="5" applyFont="1" applyBorder="1">
      <alignment vertical="center"/>
    </xf>
    <xf numFmtId="0" fontId="18" fillId="0" borderId="49" xfId="5" applyFont="1" applyBorder="1">
      <alignment vertical="center"/>
    </xf>
    <xf numFmtId="0" fontId="18" fillId="0" borderId="13" xfId="5" applyFont="1" applyBorder="1" applyAlignment="1">
      <alignment horizontal="center" vertical="center"/>
    </xf>
    <xf numFmtId="0" fontId="18" fillId="0" borderId="13" xfId="5" applyFont="1" applyBorder="1">
      <alignment vertical="center"/>
    </xf>
    <xf numFmtId="176" fontId="18" fillId="0" borderId="13" xfId="5" applyNumberFormat="1" applyFont="1" applyBorder="1" applyAlignment="1">
      <alignment horizontal="right" vertical="center"/>
    </xf>
    <xf numFmtId="0" fontId="18" fillId="9" borderId="2" xfId="5" applyFont="1" applyFill="1" applyBorder="1">
      <alignment vertical="center"/>
    </xf>
    <xf numFmtId="176" fontId="18" fillId="9" borderId="20" xfId="5" applyNumberFormat="1" applyFont="1" applyFill="1" applyBorder="1" applyAlignment="1">
      <alignment horizontal="right" vertical="center"/>
    </xf>
    <xf numFmtId="176" fontId="18" fillId="9" borderId="3" xfId="5" applyNumberFormat="1" applyFont="1" applyFill="1" applyBorder="1">
      <alignment vertical="center"/>
    </xf>
    <xf numFmtId="0" fontId="8" fillId="0" borderId="2" xfId="5" applyFont="1" applyBorder="1" applyAlignment="1">
      <alignment horizontal="center" vertical="center"/>
    </xf>
    <xf numFmtId="0" fontId="6" fillId="0" borderId="7" xfId="5" applyFont="1" applyBorder="1" applyAlignment="1">
      <alignment horizontal="center" vertical="center" wrapText="1"/>
    </xf>
    <xf numFmtId="0" fontId="6" fillId="0" borderId="14" xfId="5" applyFont="1" applyBorder="1" applyAlignment="1">
      <alignment horizontal="center" vertical="center" wrapText="1"/>
    </xf>
    <xf numFmtId="0" fontId="6" fillId="0" borderId="2" xfId="5" applyFont="1" applyBorder="1" applyAlignment="1">
      <alignment horizontal="center" vertical="center" wrapText="1"/>
    </xf>
    <xf numFmtId="0" fontId="7" fillId="0" borderId="27" xfId="5" applyFont="1" applyBorder="1" applyAlignment="1">
      <alignment horizontal="left" vertical="center" wrapText="1"/>
    </xf>
    <xf numFmtId="0" fontId="7" fillId="0" borderId="6" xfId="5" applyFont="1" applyBorder="1" applyAlignment="1">
      <alignment horizontal="left" vertical="center" wrapText="1"/>
    </xf>
    <xf numFmtId="0" fontId="7" fillId="0" borderId="43" xfId="5" applyFont="1" applyBorder="1" applyAlignment="1">
      <alignment horizontal="left" vertical="center" wrapText="1"/>
    </xf>
    <xf numFmtId="0" fontId="7" fillId="0" borderId="24" xfId="5" applyFont="1" applyBorder="1" applyAlignment="1">
      <alignment horizontal="center" vertical="center"/>
    </xf>
    <xf numFmtId="0" fontId="0" fillId="0" borderId="6" xfId="0" applyBorder="1" applyAlignment="1">
      <alignment horizontal="center" vertical="center"/>
    </xf>
    <xf numFmtId="176" fontId="7" fillId="3" borderId="27" xfId="5"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0" fontId="6" fillId="0" borderId="30" xfId="5" applyFont="1" applyBorder="1" applyAlignment="1">
      <alignment horizontal="center" vertical="center" wrapText="1"/>
    </xf>
    <xf numFmtId="0" fontId="6" fillId="0" borderId="31" xfId="5" applyFont="1" applyBorder="1" applyAlignment="1">
      <alignment horizontal="center" vertical="center" wrapText="1"/>
    </xf>
    <xf numFmtId="0" fontId="6" fillId="0" borderId="32" xfId="5" applyFont="1" applyBorder="1" applyAlignment="1">
      <alignment horizontal="center" vertical="center"/>
    </xf>
    <xf numFmtId="0" fontId="7" fillId="3" borderId="9" xfId="5" applyFont="1" applyFill="1" applyBorder="1" applyAlignment="1">
      <alignment horizontal="center" vertical="center"/>
    </xf>
    <xf numFmtId="0" fontId="7" fillId="3" borderId="5" xfId="5" applyFont="1" applyFill="1" applyBorder="1" applyAlignment="1">
      <alignment horizontal="center" vertical="center"/>
    </xf>
    <xf numFmtId="0" fontId="7" fillId="3" borderId="4" xfId="5" applyFont="1" applyFill="1" applyBorder="1" applyAlignment="1">
      <alignment horizontal="center" vertical="center"/>
    </xf>
    <xf numFmtId="0" fontId="9" fillId="0" borderId="38" xfId="5" applyFont="1" applyBorder="1" applyAlignment="1">
      <alignment horizontal="center" vertical="center"/>
    </xf>
    <xf numFmtId="0" fontId="9" fillId="0" borderId="39" xfId="5" applyFont="1" applyBorder="1" applyAlignment="1">
      <alignment horizontal="center" vertical="center"/>
    </xf>
    <xf numFmtId="0" fontId="9" fillId="0" borderId="40" xfId="5" applyFont="1" applyBorder="1" applyAlignment="1">
      <alignment horizontal="center" vertical="center"/>
    </xf>
    <xf numFmtId="0" fontId="9" fillId="0" borderId="41" xfId="5" applyFont="1" applyBorder="1" applyAlignment="1">
      <alignment horizontal="center" vertical="center"/>
    </xf>
    <xf numFmtId="0" fontId="6" fillId="0" borderId="47" xfId="5" applyFont="1" applyBorder="1" applyAlignment="1">
      <alignment horizontal="center" vertical="center" wrapText="1"/>
    </xf>
    <xf numFmtId="0" fontId="6" fillId="0" borderId="48" xfId="5" applyFont="1" applyBorder="1" applyAlignment="1">
      <alignment horizontal="center" vertical="center" wrapText="1"/>
    </xf>
    <xf numFmtId="0" fontId="6" fillId="0" borderId="99" xfId="5" applyFont="1" applyBorder="1" applyAlignment="1">
      <alignment horizontal="center" vertical="center" wrapText="1"/>
    </xf>
    <xf numFmtId="0" fontId="0" fillId="0" borderId="50"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7" fillId="0" borderId="20" xfId="5" applyFont="1" applyBorder="1" applyAlignment="1">
      <alignment horizontal="left" vertical="center" wrapText="1"/>
    </xf>
    <xf numFmtId="0" fontId="7" fillId="0" borderId="3" xfId="5" applyFont="1" applyBorder="1" applyAlignment="1">
      <alignment horizontal="left" vertical="center"/>
    </xf>
    <xf numFmtId="0" fontId="7" fillId="0" borderId="42" xfId="5" applyFont="1" applyBorder="1" applyAlignment="1">
      <alignment horizontal="left" vertical="center"/>
    </xf>
    <xf numFmtId="0" fontId="7" fillId="0" borderId="23" xfId="5" applyFont="1" applyBorder="1" applyAlignment="1">
      <alignment horizontal="center" vertical="center"/>
    </xf>
    <xf numFmtId="0" fontId="0" fillId="0" borderId="21" xfId="0" applyBorder="1" applyAlignment="1">
      <alignment horizontal="center" vertical="center"/>
    </xf>
    <xf numFmtId="176" fontId="7" fillId="3" borderId="25" xfId="5" applyNumberFormat="1" applyFont="1" applyFill="1" applyBorder="1" applyAlignment="1">
      <alignment horizontal="center" vertical="center"/>
    </xf>
    <xf numFmtId="176" fontId="31" fillId="3" borderId="21" xfId="0" applyNumberFormat="1" applyFont="1" applyFill="1" applyBorder="1" applyAlignment="1">
      <alignment horizontal="center" vertical="center"/>
    </xf>
    <xf numFmtId="176" fontId="31" fillId="3" borderId="26" xfId="0" applyNumberFormat="1" applyFont="1" applyFill="1" applyBorder="1" applyAlignment="1">
      <alignment horizontal="center" vertical="center"/>
    </xf>
    <xf numFmtId="0" fontId="0" fillId="0" borderId="6" xfId="0" applyBorder="1" applyAlignment="1">
      <alignment horizontal="left" vertical="center"/>
    </xf>
    <xf numFmtId="0" fontId="0" fillId="0" borderId="43" xfId="0" applyBorder="1" applyAlignment="1">
      <alignment horizontal="left" vertical="center"/>
    </xf>
    <xf numFmtId="176" fontId="31" fillId="0" borderId="6" xfId="0" applyNumberFormat="1" applyFont="1" applyBorder="1" applyAlignment="1">
      <alignment horizontal="center" vertical="center"/>
    </xf>
    <xf numFmtId="176" fontId="31" fillId="0" borderId="28" xfId="0" applyNumberFormat="1" applyFont="1" applyBorder="1" applyAlignment="1">
      <alignment horizontal="center" vertical="center"/>
    </xf>
    <xf numFmtId="0" fontId="9" fillId="0" borderId="34" xfId="5" applyFont="1" applyBorder="1" applyAlignment="1">
      <alignment horizontal="center" vertical="center" wrapText="1"/>
    </xf>
    <xf numFmtId="0" fontId="9" fillId="0" borderId="29" xfId="5" applyFont="1" applyBorder="1" applyAlignment="1">
      <alignment horizontal="center" vertical="center" wrapText="1"/>
    </xf>
    <xf numFmtId="0" fontId="9" fillId="0" borderId="17" xfId="5" applyFont="1" applyBorder="1" applyAlignment="1">
      <alignment horizontal="center" vertical="center"/>
    </xf>
    <xf numFmtId="0" fontId="9" fillId="0" borderId="35" xfId="5" applyFont="1" applyBorder="1" applyAlignment="1">
      <alignment horizontal="center" vertical="center"/>
    </xf>
    <xf numFmtId="0" fontId="6" fillId="0" borderId="30" xfId="5" applyFont="1" applyBorder="1" applyAlignment="1">
      <alignment horizontal="center" vertical="center"/>
    </xf>
    <xf numFmtId="0" fontId="6" fillId="0" borderId="36" xfId="5" applyFont="1" applyBorder="1" applyAlignment="1">
      <alignment horizontal="center" vertical="center"/>
    </xf>
    <xf numFmtId="0" fontId="6" fillId="0" borderId="37" xfId="5" applyFont="1" applyBorder="1" applyAlignment="1">
      <alignment horizontal="center" vertical="center"/>
    </xf>
    <xf numFmtId="0" fontId="7" fillId="0" borderId="1" xfId="5" applyFont="1" applyBorder="1" applyAlignment="1">
      <alignment horizontal="left" vertical="center"/>
    </xf>
    <xf numFmtId="0" fontId="7" fillId="0" borderId="84" xfId="5" applyFont="1" applyBorder="1" applyAlignment="1">
      <alignment horizontal="left" vertical="center"/>
    </xf>
    <xf numFmtId="0" fontId="8" fillId="0" borderId="81" xfId="5" applyFont="1" applyBorder="1" applyAlignment="1">
      <alignment horizontal="center" vertical="center"/>
    </xf>
    <xf numFmtId="0" fontId="0" fillId="0" borderId="5" xfId="0" applyBorder="1" applyAlignment="1">
      <alignment horizontal="center" vertical="center"/>
    </xf>
    <xf numFmtId="176" fontId="8" fillId="3" borderId="9" xfId="5" applyNumberFormat="1" applyFont="1" applyFill="1" applyBorder="1" applyAlignment="1">
      <alignment horizontal="center" vertical="center"/>
    </xf>
    <xf numFmtId="176" fontId="31" fillId="3" borderId="5"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0" fontId="6" fillId="0" borderId="33" xfId="5" applyFont="1" applyBorder="1" applyAlignment="1">
      <alignment horizontal="center" vertical="center"/>
    </xf>
    <xf numFmtId="0" fontId="6" fillId="0" borderId="12" xfId="5" applyFont="1" applyBorder="1" applyAlignment="1">
      <alignment horizontal="center" vertical="center"/>
    </xf>
    <xf numFmtId="0" fontId="6" fillId="0" borderId="1" xfId="5" applyFont="1" applyBorder="1" applyAlignment="1">
      <alignment horizontal="center" vertical="center"/>
    </xf>
    <xf numFmtId="0" fontId="0" fillId="0" borderId="12" xfId="0" applyBorder="1" applyAlignment="1">
      <alignment horizontal="center" vertical="center"/>
    </xf>
    <xf numFmtId="0" fontId="6" fillId="0" borderId="7" xfId="5" applyFont="1" applyBorder="1" applyAlignment="1">
      <alignment horizontal="center" vertical="center"/>
    </xf>
    <xf numFmtId="0" fontId="6" fillId="0" borderId="14" xfId="5" applyFont="1" applyBorder="1" applyAlignment="1">
      <alignment horizontal="center" vertical="center"/>
    </xf>
    <xf numFmtId="0" fontId="6" fillId="0" borderId="2" xfId="5" applyFont="1" applyBorder="1" applyAlignment="1">
      <alignment horizontal="center" vertical="center"/>
    </xf>
    <xf numFmtId="0" fontId="7" fillId="0" borderId="2" xfId="5" applyFont="1" applyBorder="1" applyAlignment="1">
      <alignment horizontal="left" vertical="center"/>
    </xf>
    <xf numFmtId="0" fontId="7" fillId="0" borderId="85" xfId="5" applyFont="1" applyBorder="1" applyAlignment="1">
      <alignment horizontal="left" vertical="center"/>
    </xf>
    <xf numFmtId="0" fontId="8" fillId="0" borderId="80" xfId="5" applyFont="1" applyBorder="1" applyAlignment="1">
      <alignment horizontal="center" vertical="center"/>
    </xf>
    <xf numFmtId="0" fontId="0" fillId="0" borderId="14" xfId="0" applyBorder="1" applyAlignment="1">
      <alignment horizontal="center" vertical="center"/>
    </xf>
    <xf numFmtId="0" fontId="6" fillId="0" borderId="46" xfId="5" applyFont="1" applyBorder="1" applyAlignment="1">
      <alignment horizontal="center" vertical="center"/>
    </xf>
    <xf numFmtId="0" fontId="33" fillId="0" borderId="36" xfId="0" applyFont="1" applyBorder="1" applyAlignment="1">
      <alignment horizontal="center" vertical="center"/>
    </xf>
    <xf numFmtId="0" fontId="33" fillId="0" borderId="31" xfId="0" applyFont="1" applyBorder="1" applyAlignment="1">
      <alignment horizontal="center" vertical="center"/>
    </xf>
    <xf numFmtId="0" fontId="8" fillId="0" borderId="36" xfId="5" applyFont="1" applyBorder="1" applyAlignment="1">
      <alignment horizontal="left" vertical="center" wrapText="1"/>
    </xf>
    <xf numFmtId="0" fontId="0" fillId="0" borderId="36" xfId="0" applyBorder="1" applyAlignment="1">
      <alignment horizontal="left" vertical="center" wrapText="1"/>
    </xf>
    <xf numFmtId="0" fontId="8" fillId="0" borderId="102" xfId="5" applyFont="1" applyBorder="1" applyAlignment="1">
      <alignment horizontal="center" vertical="center"/>
    </xf>
    <xf numFmtId="0" fontId="0" fillId="0" borderId="31" xfId="0" applyBorder="1" applyAlignment="1">
      <alignment horizontal="center" vertical="center"/>
    </xf>
    <xf numFmtId="176" fontId="7" fillId="4" borderId="36" xfId="5" applyNumberFormat="1" applyFont="1" applyFill="1" applyBorder="1" applyAlignment="1">
      <alignment horizontal="center" vertical="center"/>
    </xf>
    <xf numFmtId="0" fontId="31" fillId="0" borderId="36" xfId="0" applyFont="1" applyBorder="1" applyAlignment="1">
      <alignment horizontal="center" vertical="center"/>
    </xf>
    <xf numFmtId="0" fontId="31" fillId="0" borderId="11" xfId="0" applyFont="1" applyBorder="1" applyAlignment="1">
      <alignment horizontal="center" vertical="center"/>
    </xf>
    <xf numFmtId="0" fontId="9" fillId="0" borderId="16" xfId="5" applyFont="1" applyBorder="1" applyAlignment="1">
      <alignment horizontal="center" vertical="center"/>
    </xf>
    <xf numFmtId="0" fontId="0" fillId="0" borderId="26" xfId="0" applyBorder="1" applyAlignment="1">
      <alignment horizontal="center" vertical="center"/>
    </xf>
    <xf numFmtId="176" fontId="7" fillId="4" borderId="6" xfId="5" applyNumberFormat="1" applyFont="1" applyFill="1" applyBorder="1" applyAlignment="1">
      <alignment horizontal="center" vertical="center"/>
    </xf>
    <xf numFmtId="176" fontId="7" fillId="4" borderId="28" xfId="5" applyNumberFormat="1" applyFont="1" applyFill="1" applyBorder="1" applyAlignment="1">
      <alignment horizontal="center" vertical="center"/>
    </xf>
    <xf numFmtId="0" fontId="6" fillId="0" borderId="45" xfId="5" applyFont="1" applyBorder="1" applyAlignment="1">
      <alignment horizontal="center" vertical="center"/>
    </xf>
    <xf numFmtId="0" fontId="33" fillId="0" borderId="6" xfId="0" applyFont="1" applyBorder="1" applyAlignment="1">
      <alignment horizontal="center" vertical="center"/>
    </xf>
    <xf numFmtId="0" fontId="33" fillId="0" borderId="14" xfId="0" applyFont="1" applyBorder="1" applyAlignment="1">
      <alignment horizontal="center" vertical="center"/>
    </xf>
    <xf numFmtId="0" fontId="8" fillId="0" borderId="6" xfId="5" applyFont="1" applyBorder="1" applyAlignment="1">
      <alignment horizontal="left" vertical="center" wrapText="1"/>
    </xf>
    <xf numFmtId="0" fontId="0" fillId="0" borderId="6" xfId="0" applyBorder="1" applyAlignment="1">
      <alignment horizontal="left" vertical="center" wrapText="1"/>
    </xf>
    <xf numFmtId="0" fontId="8" fillId="0" borderId="24" xfId="5" applyFont="1" applyBorder="1" applyAlignment="1">
      <alignment horizontal="center" vertical="center"/>
    </xf>
    <xf numFmtId="0" fontId="31" fillId="0" borderId="6" xfId="0" applyFont="1" applyBorder="1" applyAlignment="1">
      <alignment horizontal="center" vertical="center"/>
    </xf>
    <xf numFmtId="0" fontId="31" fillId="0" borderId="28" xfId="0" applyFont="1" applyBorder="1" applyAlignment="1">
      <alignment horizontal="center" vertical="center"/>
    </xf>
    <xf numFmtId="0" fontId="6" fillId="0" borderId="45" xfId="5" applyFont="1" applyBorder="1" applyAlignment="1">
      <alignment horizontal="center" vertical="center" shrinkToFit="1"/>
    </xf>
    <xf numFmtId="0" fontId="6" fillId="0" borderId="6" xfId="5" applyFont="1" applyBorder="1" applyAlignment="1">
      <alignment horizontal="center" vertical="center" shrinkToFit="1"/>
    </xf>
    <xf numFmtId="0" fontId="6" fillId="0" borderId="14" xfId="5" applyFont="1" applyBorder="1" applyAlignment="1">
      <alignment horizontal="center" vertical="center" shrinkToFit="1"/>
    </xf>
    <xf numFmtId="0" fontId="8" fillId="0" borderId="14" xfId="5" applyFont="1" applyBorder="1" applyAlignment="1">
      <alignment horizontal="center" vertical="center"/>
    </xf>
    <xf numFmtId="176" fontId="8" fillId="5" borderId="6" xfId="5"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0" fontId="8" fillId="0" borderId="14" xfId="5" applyFont="1" applyBorder="1" applyAlignment="1">
      <alignment horizontal="left" vertical="center" wrapText="1"/>
    </xf>
    <xf numFmtId="0" fontId="8" fillId="0" borderId="2" xfId="5" applyFont="1" applyBorder="1" applyAlignment="1">
      <alignment horizontal="left" vertical="center" wrapText="1"/>
    </xf>
    <xf numFmtId="0" fontId="8" fillId="0" borderId="27" xfId="5" applyFont="1" applyBorder="1" applyAlignment="1">
      <alignment horizontal="left" vertical="center" wrapText="1"/>
    </xf>
    <xf numFmtId="176" fontId="7" fillId="4" borderId="14" xfId="5" applyNumberFormat="1" applyFont="1" applyFill="1" applyBorder="1" applyAlignment="1">
      <alignment horizontal="center" vertical="center"/>
    </xf>
    <xf numFmtId="176" fontId="7" fillId="4" borderId="2" xfId="5" applyNumberFormat="1" applyFont="1" applyFill="1" applyBorder="1" applyAlignment="1">
      <alignment horizontal="center" vertical="center"/>
    </xf>
    <xf numFmtId="176" fontId="7" fillId="4" borderId="8" xfId="5" applyNumberFormat="1" applyFont="1" applyFill="1" applyBorder="1" applyAlignment="1">
      <alignment horizontal="center" vertical="center"/>
    </xf>
    <xf numFmtId="0" fontId="7" fillId="0" borderId="27" xfId="5" applyFont="1" applyBorder="1" applyAlignment="1">
      <alignment horizontal="center" vertical="center" shrinkToFit="1"/>
    </xf>
    <xf numFmtId="0" fontId="0" fillId="0" borderId="14" xfId="0" applyBorder="1" applyAlignment="1">
      <alignment horizontal="center" vertical="center" shrinkToFit="1"/>
    </xf>
    <xf numFmtId="0" fontId="7" fillId="3" borderId="82" xfId="5" applyFont="1" applyFill="1" applyBorder="1">
      <alignment vertical="center"/>
    </xf>
    <xf numFmtId="0" fontId="31" fillId="0" borderId="77" xfId="0" applyFont="1" applyBorder="1" applyAlignment="1">
      <alignment vertical="center"/>
    </xf>
    <xf numFmtId="0" fontId="7" fillId="3" borderId="82" xfId="5" applyFont="1" applyFill="1" applyBorder="1" applyAlignment="1">
      <alignment vertical="center" shrinkToFit="1"/>
    </xf>
    <xf numFmtId="0" fontId="31" fillId="0" borderId="77" xfId="0" applyFont="1" applyBorder="1" applyAlignment="1">
      <alignment vertical="center" shrinkToFit="1"/>
    </xf>
    <xf numFmtId="0" fontId="7" fillId="3" borderId="79" xfId="5" applyFont="1" applyFill="1" applyBorder="1">
      <alignment vertical="center"/>
    </xf>
    <xf numFmtId="0" fontId="31" fillId="0" borderId="78" xfId="0" applyFont="1" applyBorder="1" applyAlignment="1">
      <alignment vertical="center"/>
    </xf>
    <xf numFmtId="176" fontId="6" fillId="0" borderId="30" xfId="5" applyNumberFormat="1" applyFont="1" applyBorder="1" applyAlignment="1">
      <alignment horizontal="center" vertical="center"/>
    </xf>
    <xf numFmtId="176" fontId="6" fillId="0" borderId="31" xfId="5" applyNumberFormat="1" applyFont="1" applyBorder="1" applyAlignment="1">
      <alignment horizontal="center" vertical="center"/>
    </xf>
    <xf numFmtId="176" fontId="6" fillId="0" borderId="32" xfId="5" applyNumberFormat="1" applyFont="1" applyBorder="1" applyAlignment="1">
      <alignment horizontal="center" vertical="center"/>
    </xf>
    <xf numFmtId="176" fontId="6" fillId="0" borderId="37" xfId="5" applyNumberFormat="1" applyFont="1" applyBorder="1" applyAlignment="1">
      <alignment horizontal="center" vertical="center"/>
    </xf>
    <xf numFmtId="0" fontId="7" fillId="3" borderId="83" xfId="5" applyFont="1" applyFill="1" applyBorder="1">
      <alignment vertical="center"/>
    </xf>
    <xf numFmtId="0" fontId="31" fillId="0" borderId="76" xfId="0" applyFont="1" applyBorder="1" applyAlignment="1">
      <alignment vertical="center"/>
    </xf>
    <xf numFmtId="0" fontId="9" fillId="2" borderId="16" xfId="5" applyFont="1" applyFill="1" applyBorder="1" applyAlignment="1">
      <alignment horizontal="left" vertical="center"/>
    </xf>
    <xf numFmtId="0" fontId="9" fillId="2" borderId="21" xfId="5" applyFont="1" applyFill="1" applyBorder="1" applyAlignment="1">
      <alignment horizontal="left" vertical="center"/>
    </xf>
    <xf numFmtId="0" fontId="9" fillId="2" borderId="26" xfId="5" applyFont="1" applyFill="1" applyBorder="1" applyAlignment="1">
      <alignment horizontal="left" vertical="center"/>
    </xf>
    <xf numFmtId="0" fontId="9" fillId="2" borderId="45" xfId="5" applyFont="1" applyFill="1" applyBorder="1" applyAlignment="1">
      <alignment horizontal="center" vertical="center"/>
    </xf>
    <xf numFmtId="176" fontId="7" fillId="3" borderId="19" xfId="5" applyNumberFormat="1" applyFont="1" applyFill="1" applyBorder="1" applyAlignment="1">
      <alignment horizontal="center" vertical="center"/>
    </xf>
    <xf numFmtId="0" fontId="9" fillId="2" borderId="27" xfId="5" applyFont="1" applyFill="1" applyBorder="1" applyAlignment="1">
      <alignment horizontal="center" vertical="center" shrinkToFit="1"/>
    </xf>
    <xf numFmtId="0" fontId="34" fillId="0" borderId="6" xfId="0" applyFont="1" applyBorder="1" applyAlignment="1">
      <alignment horizontal="center" vertical="center" shrinkToFit="1"/>
    </xf>
    <xf numFmtId="0" fontId="7" fillId="2" borderId="44" xfId="5" applyFont="1" applyFill="1" applyBorder="1" applyAlignment="1">
      <alignment horizontal="left" vertical="center"/>
    </xf>
    <xf numFmtId="0" fontId="0" fillId="0" borderId="5" xfId="0" applyBorder="1" applyAlignment="1">
      <alignment horizontal="left" vertical="center"/>
    </xf>
    <xf numFmtId="0" fontId="0" fillId="0" borderId="4" xfId="0" applyBorder="1" applyAlignment="1">
      <alignment horizontal="left" vertical="center"/>
    </xf>
    <xf numFmtId="0" fontId="9" fillId="2" borderId="25" xfId="5" applyFont="1" applyFill="1" applyBorder="1" applyAlignment="1">
      <alignment horizontal="left" vertical="center"/>
    </xf>
    <xf numFmtId="0" fontId="0" fillId="0" borderId="21" xfId="0" applyBorder="1" applyAlignment="1">
      <alignment horizontal="left" vertical="center"/>
    </xf>
    <xf numFmtId="0" fontId="0" fillId="3" borderId="25" xfId="0" applyFill="1" applyBorder="1" applyAlignment="1">
      <alignment horizontal="center" vertical="center"/>
    </xf>
    <xf numFmtId="0" fontId="9" fillId="2" borderId="47" xfId="5" applyFont="1" applyFill="1" applyBorder="1" applyAlignment="1">
      <alignment horizontal="left" vertical="center"/>
    </xf>
    <xf numFmtId="0" fontId="9" fillId="2" borderId="48" xfId="5" applyFont="1" applyFill="1" applyBorder="1" applyAlignment="1">
      <alignment horizontal="left" vertical="center"/>
    </xf>
    <xf numFmtId="0" fontId="9" fillId="2" borderId="49" xfId="5" applyFont="1" applyFill="1" applyBorder="1" applyAlignment="1">
      <alignment horizontal="left" vertical="center"/>
    </xf>
    <xf numFmtId="0" fontId="6" fillId="2" borderId="50" xfId="5" applyFont="1" applyFill="1" applyBorder="1" applyAlignment="1">
      <alignment horizontal="left" vertical="center"/>
    </xf>
    <xf numFmtId="0" fontId="6" fillId="2" borderId="19" xfId="5" applyFont="1" applyFill="1" applyBorder="1" applyAlignment="1">
      <alignment horizontal="left" vertical="center"/>
    </xf>
    <xf numFmtId="0" fontId="6" fillId="2" borderId="51" xfId="5" applyFont="1" applyFill="1" applyBorder="1" applyAlignment="1">
      <alignment horizontal="left" vertical="center"/>
    </xf>
    <xf numFmtId="0" fontId="7" fillId="0" borderId="87" xfId="5" applyFont="1" applyBorder="1" applyAlignment="1">
      <alignment horizontal="center" vertical="center"/>
    </xf>
    <xf numFmtId="0" fontId="7" fillId="0" borderId="88" xfId="5" applyFont="1" applyBorder="1" applyAlignment="1">
      <alignment horizontal="center" vertical="center"/>
    </xf>
    <xf numFmtId="0" fontId="7" fillId="0" borderId="89" xfId="5" applyFont="1" applyBorder="1" applyAlignment="1">
      <alignment horizontal="center" vertical="center"/>
    </xf>
    <xf numFmtId="0" fontId="7" fillId="0" borderId="73" xfId="5" applyFont="1" applyBorder="1" applyAlignment="1">
      <alignment horizontal="center" vertical="center"/>
    </xf>
    <xf numFmtId="0" fontId="7" fillId="0" borderId="90" xfId="5" applyFont="1" applyBorder="1" applyAlignment="1">
      <alignment horizontal="center" vertical="center"/>
    </xf>
    <xf numFmtId="0" fontId="7" fillId="0" borderId="91" xfId="5" applyFont="1" applyBorder="1" applyAlignment="1">
      <alignment horizontal="center" vertical="center"/>
    </xf>
    <xf numFmtId="0" fontId="9" fillId="2" borderId="44" xfId="5" applyFont="1" applyFill="1" applyBorder="1" applyAlignment="1">
      <alignment horizontal="center" vertical="center"/>
    </xf>
    <xf numFmtId="0" fontId="9" fillId="2" borderId="5" xfId="5" applyFont="1" applyFill="1" applyBorder="1" applyAlignment="1">
      <alignment horizontal="center" vertical="center"/>
    </xf>
    <xf numFmtId="0" fontId="14" fillId="3" borderId="5" xfId="5" applyFont="1" applyFill="1" applyBorder="1" applyAlignment="1">
      <alignment horizontal="center" vertical="center"/>
    </xf>
    <xf numFmtId="0" fontId="7" fillId="2" borderId="5" xfId="5" applyFont="1" applyFill="1" applyBorder="1" applyAlignment="1">
      <alignment horizontal="right" vertical="center"/>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49" fontId="7" fillId="3" borderId="25" xfId="5" applyNumberFormat="1" applyFont="1" applyFill="1" applyBorder="1" applyAlignment="1">
      <alignment horizontal="left" vertical="center"/>
    </xf>
    <xf numFmtId="49" fontId="7" fillId="3" borderId="21" xfId="5" applyNumberFormat="1" applyFont="1" applyFill="1" applyBorder="1" applyAlignment="1">
      <alignment horizontal="left" vertical="center"/>
    </xf>
    <xf numFmtId="0" fontId="31" fillId="0" borderId="21" xfId="0" applyFont="1" applyBorder="1" applyAlignment="1">
      <alignment vertical="center"/>
    </xf>
    <xf numFmtId="0" fontId="31" fillId="0" borderId="26" xfId="0" applyFont="1" applyBorder="1" applyAlignment="1">
      <alignment vertical="center"/>
    </xf>
    <xf numFmtId="0" fontId="9" fillId="2" borderId="50" xfId="5" applyFont="1" applyFill="1" applyBorder="1" applyAlignment="1">
      <alignment horizontal="left" vertical="center"/>
    </xf>
    <xf numFmtId="0" fontId="9" fillId="2" borderId="19" xfId="5" applyFont="1" applyFill="1" applyBorder="1" applyAlignment="1">
      <alignment horizontal="left" vertical="center"/>
    </xf>
    <xf numFmtId="0" fontId="9" fillId="2" borderId="51" xfId="5" applyFont="1" applyFill="1" applyBorder="1" applyAlignment="1">
      <alignment horizontal="left" vertical="center"/>
    </xf>
    <xf numFmtId="0" fontId="27" fillId="3" borderId="15" xfId="5" applyFont="1" applyFill="1" applyBorder="1" applyAlignment="1">
      <alignment horizontal="left" vertical="top" wrapText="1"/>
    </xf>
    <xf numFmtId="0" fontId="13" fillId="3" borderId="0" xfId="5" applyFont="1" applyFill="1" applyAlignment="1">
      <alignment horizontal="left" vertical="top" wrapText="1"/>
    </xf>
    <xf numFmtId="0" fontId="13" fillId="3" borderId="13" xfId="5" applyFont="1" applyFill="1" applyBorder="1" applyAlignment="1">
      <alignment horizontal="left" vertical="top" wrapText="1"/>
    </xf>
    <xf numFmtId="0" fontId="13" fillId="3" borderId="46" xfId="5" applyFont="1" applyFill="1" applyBorder="1" applyAlignment="1">
      <alignment horizontal="left" vertical="top" wrapText="1"/>
    </xf>
    <xf numFmtId="0" fontId="13" fillId="3" borderId="36" xfId="5" applyFont="1" applyFill="1" applyBorder="1" applyAlignment="1">
      <alignment horizontal="left" vertical="top" wrapText="1"/>
    </xf>
    <xf numFmtId="0" fontId="13" fillId="3" borderId="11" xfId="5" applyFont="1" applyFill="1" applyBorder="1" applyAlignment="1">
      <alignment horizontal="left" vertical="top" wrapText="1"/>
    </xf>
    <xf numFmtId="176" fontId="24" fillId="3" borderId="27" xfId="5" applyNumberFormat="1" applyFont="1" applyFill="1" applyBorder="1" applyAlignment="1">
      <alignment horizontal="center" vertical="center"/>
    </xf>
    <xf numFmtId="176" fontId="29" fillId="3" borderId="6" xfId="0" applyNumberFormat="1" applyFont="1" applyFill="1" applyBorder="1" applyAlignment="1">
      <alignment horizontal="center" vertical="center"/>
    </xf>
    <xf numFmtId="176" fontId="29" fillId="3" borderId="28" xfId="0" applyNumberFormat="1" applyFont="1" applyFill="1" applyBorder="1" applyAlignment="1">
      <alignment horizontal="center" vertical="center"/>
    </xf>
    <xf numFmtId="176" fontId="24" fillId="3" borderId="25" xfId="5" applyNumberFormat="1" applyFont="1" applyFill="1" applyBorder="1" applyAlignment="1">
      <alignment horizontal="center" vertical="center"/>
    </xf>
    <xf numFmtId="176" fontId="29" fillId="3" borderId="21" xfId="0" applyNumberFormat="1" applyFont="1" applyFill="1" applyBorder="1" applyAlignment="1">
      <alignment horizontal="center" vertical="center"/>
    </xf>
    <xf numFmtId="176" fontId="29" fillId="3" borderId="26" xfId="0" applyNumberFormat="1" applyFont="1" applyFill="1" applyBorder="1" applyAlignment="1">
      <alignment horizontal="center" vertical="center"/>
    </xf>
    <xf numFmtId="176" fontId="29" fillId="0" borderId="6" xfId="0" applyNumberFormat="1" applyFont="1" applyBorder="1" applyAlignment="1">
      <alignment horizontal="center" vertical="center"/>
    </xf>
    <xf numFmtId="176" fontId="29" fillId="0" borderId="28" xfId="0" applyNumberFormat="1" applyFont="1" applyBorder="1" applyAlignment="1">
      <alignment horizontal="center" vertical="center"/>
    </xf>
    <xf numFmtId="176" fontId="30" fillId="3" borderId="9" xfId="5" applyNumberFormat="1" applyFont="1" applyFill="1" applyBorder="1" applyAlignment="1">
      <alignment horizontal="center" vertical="center"/>
    </xf>
    <xf numFmtId="176" fontId="29" fillId="3" borderId="5" xfId="0" applyNumberFormat="1" applyFont="1" applyFill="1" applyBorder="1" applyAlignment="1">
      <alignment horizontal="center" vertical="center"/>
    </xf>
    <xf numFmtId="176" fontId="29" fillId="3" borderId="4" xfId="0" applyNumberFormat="1" applyFont="1" applyFill="1" applyBorder="1" applyAlignment="1">
      <alignment horizontal="center" vertical="center"/>
    </xf>
    <xf numFmtId="176" fontId="30" fillId="5" borderId="6" xfId="5" applyNumberFormat="1" applyFont="1" applyFill="1" applyBorder="1" applyAlignment="1">
      <alignment horizontal="center" vertical="center"/>
    </xf>
    <xf numFmtId="176" fontId="29" fillId="5" borderId="6" xfId="0" applyNumberFormat="1" applyFont="1" applyFill="1" applyBorder="1" applyAlignment="1">
      <alignment horizontal="center" vertical="center"/>
    </xf>
    <xf numFmtId="176" fontId="29" fillId="5" borderId="28" xfId="0" applyNumberFormat="1" applyFont="1" applyFill="1" applyBorder="1" applyAlignment="1">
      <alignment horizontal="center" vertical="center"/>
    </xf>
    <xf numFmtId="176" fontId="24" fillId="4" borderId="14" xfId="5" applyNumberFormat="1" applyFont="1" applyFill="1" applyBorder="1" applyAlignment="1">
      <alignment horizontal="center" vertical="center"/>
    </xf>
    <xf numFmtId="176" fontId="24" fillId="4" borderId="2" xfId="5" applyNumberFormat="1" applyFont="1" applyFill="1" applyBorder="1" applyAlignment="1">
      <alignment horizontal="center" vertical="center"/>
    </xf>
    <xf numFmtId="176" fontId="24" fillId="4" borderId="8" xfId="5" applyNumberFormat="1" applyFont="1" applyFill="1" applyBorder="1" applyAlignment="1">
      <alignment horizontal="center" vertical="center"/>
    </xf>
    <xf numFmtId="0" fontId="24" fillId="2" borderId="5" xfId="5" applyFont="1" applyFill="1" applyBorder="1" applyAlignment="1">
      <alignment horizontal="right" vertical="center"/>
    </xf>
    <xf numFmtId="176" fontId="24" fillId="3" borderId="19" xfId="5" applyNumberFormat="1" applyFont="1" applyFill="1" applyBorder="1" applyAlignment="1">
      <alignment horizontal="center" vertical="center"/>
    </xf>
    <xf numFmtId="0" fontId="24" fillId="3" borderId="83" xfId="5" applyFont="1" applyFill="1" applyBorder="1">
      <alignment vertical="center"/>
    </xf>
    <xf numFmtId="0" fontId="29" fillId="0" borderId="76" xfId="0" applyFont="1" applyBorder="1" applyAlignment="1">
      <alignment vertical="center"/>
    </xf>
    <xf numFmtId="0" fontId="24" fillId="3" borderId="82" xfId="5" applyFont="1" applyFill="1" applyBorder="1">
      <alignment vertical="center"/>
    </xf>
    <xf numFmtId="0" fontId="29" fillId="0" borderId="77" xfId="0" applyFont="1" applyBorder="1" applyAlignment="1">
      <alignment vertical="center"/>
    </xf>
    <xf numFmtId="0" fontId="24" fillId="3" borderId="82" xfId="5" applyFont="1" applyFill="1" applyBorder="1" applyAlignment="1">
      <alignment vertical="center" shrinkToFit="1"/>
    </xf>
    <xf numFmtId="0" fontId="29" fillId="0" borderId="77" xfId="0" applyFont="1" applyBorder="1" applyAlignment="1">
      <alignment vertical="center" shrinkToFit="1"/>
    </xf>
    <xf numFmtId="49" fontId="24" fillId="3" borderId="25" xfId="5" applyNumberFormat="1" applyFont="1" applyFill="1" applyBorder="1" applyAlignment="1">
      <alignment horizontal="left" vertical="center"/>
    </xf>
    <xf numFmtId="49" fontId="24" fillId="3" borderId="21" xfId="5" applyNumberFormat="1" applyFont="1" applyFill="1" applyBorder="1" applyAlignment="1">
      <alignment horizontal="left" vertical="center"/>
    </xf>
    <xf numFmtId="0" fontId="29" fillId="0" borderId="21" xfId="0" applyFont="1" applyBorder="1" applyAlignment="1">
      <alignment vertical="center"/>
    </xf>
    <xf numFmtId="0" fontId="29" fillId="0" borderId="26" xfId="0" applyFont="1" applyBorder="1" applyAlignment="1">
      <alignment vertical="center"/>
    </xf>
    <xf numFmtId="0" fontId="27" fillId="3" borderId="0" xfId="5" applyFont="1" applyFill="1" applyAlignment="1">
      <alignment horizontal="left" vertical="top" wrapText="1"/>
    </xf>
    <xf numFmtId="0" fontId="27" fillId="3" borderId="13" xfId="5" applyFont="1" applyFill="1" applyBorder="1" applyAlignment="1">
      <alignment horizontal="left" vertical="top" wrapText="1"/>
    </xf>
    <xf numFmtId="0" fontId="27" fillId="3" borderId="46" xfId="5" applyFont="1" applyFill="1" applyBorder="1" applyAlignment="1">
      <alignment horizontal="left" vertical="top" wrapText="1"/>
    </xf>
    <xf numFmtId="0" fontId="27" fillId="3" borderId="36" xfId="5" applyFont="1" applyFill="1" applyBorder="1" applyAlignment="1">
      <alignment horizontal="left" vertical="top" wrapText="1"/>
    </xf>
    <xf numFmtId="0" fontId="27" fillId="3" borderId="11" xfId="5" applyFont="1" applyFill="1" applyBorder="1" applyAlignment="1">
      <alignment horizontal="left" vertical="top" wrapText="1"/>
    </xf>
    <xf numFmtId="0" fontId="26" fillId="3" borderId="5" xfId="5" applyFont="1" applyFill="1" applyBorder="1" applyAlignment="1">
      <alignment horizontal="center" vertical="center"/>
    </xf>
    <xf numFmtId="176" fontId="24" fillId="4" borderId="6" xfId="5" applyNumberFormat="1" applyFont="1" applyFill="1" applyBorder="1" applyAlignment="1">
      <alignment horizontal="center" vertical="center"/>
    </xf>
    <xf numFmtId="176" fontId="24" fillId="4" borderId="28" xfId="5" applyNumberFormat="1" applyFont="1" applyFill="1" applyBorder="1" applyAlignment="1">
      <alignment horizontal="center" vertical="center"/>
    </xf>
    <xf numFmtId="0" fontId="24" fillId="3" borderId="79" xfId="5" applyFont="1" applyFill="1" applyBorder="1">
      <alignment vertical="center"/>
    </xf>
    <xf numFmtId="0" fontId="29" fillId="0" borderId="78" xfId="0" applyFont="1" applyBorder="1" applyAlignment="1">
      <alignment vertical="center"/>
    </xf>
    <xf numFmtId="0" fontId="0" fillId="0" borderId="28" xfId="0" applyBorder="1" applyAlignment="1">
      <alignment horizontal="center" vertical="center"/>
    </xf>
    <xf numFmtId="176" fontId="24" fillId="4" borderId="36" xfId="5" applyNumberFormat="1" applyFont="1" applyFill="1"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0" fontId="29" fillId="3" borderId="25" xfId="0" applyFont="1" applyFill="1" applyBorder="1" applyAlignment="1">
      <alignment horizontal="center" vertical="center"/>
    </xf>
    <xf numFmtId="0" fontId="29" fillId="0" borderId="21" xfId="0" applyFont="1" applyBorder="1" applyAlignment="1">
      <alignment horizontal="center" vertical="center"/>
    </xf>
    <xf numFmtId="0" fontId="7" fillId="2" borderId="46" xfId="5" applyFont="1" applyFill="1" applyBorder="1" applyAlignment="1">
      <alignment horizontal="center" vertical="center"/>
    </xf>
    <xf numFmtId="0" fontId="7" fillId="2" borderId="36" xfId="5" applyFont="1" applyFill="1" applyBorder="1" applyAlignment="1">
      <alignment horizontal="center" vertical="center"/>
    </xf>
    <xf numFmtId="0" fontId="8" fillId="2" borderId="36" xfId="5" applyFont="1" applyFill="1" applyBorder="1" applyAlignment="1">
      <alignment horizontal="left" vertical="center" wrapText="1"/>
    </xf>
    <xf numFmtId="176" fontId="7" fillId="2" borderId="36" xfId="5" applyNumberFormat="1" applyFont="1" applyFill="1" applyBorder="1" applyAlignment="1">
      <alignment horizontal="center" vertical="center"/>
    </xf>
    <xf numFmtId="0" fontId="9" fillId="0" borderId="47" xfId="5" applyFont="1" applyBorder="1" applyAlignment="1">
      <alignment horizontal="center" vertical="center"/>
    </xf>
    <xf numFmtId="0" fontId="9" fillId="0" borderId="48" xfId="5" applyFont="1" applyBorder="1" applyAlignment="1">
      <alignment horizontal="center" vertical="center"/>
    </xf>
    <xf numFmtId="0" fontId="9" fillId="0" borderId="49" xfId="5" applyFont="1" applyBorder="1" applyAlignment="1">
      <alignment horizontal="center" vertical="center"/>
    </xf>
    <xf numFmtId="0" fontId="7" fillId="0" borderId="7" xfId="5" applyFont="1" applyBorder="1" applyAlignment="1">
      <alignment horizontal="center" vertical="center"/>
    </xf>
    <xf numFmtId="0" fontId="7" fillId="0" borderId="27" xfId="5" applyFont="1" applyBorder="1" applyAlignment="1">
      <alignment horizontal="center" vertical="center"/>
    </xf>
    <xf numFmtId="0" fontId="7" fillId="0" borderId="14" xfId="5" applyFont="1" applyBorder="1" applyAlignment="1">
      <alignment horizontal="left" vertical="center"/>
    </xf>
    <xf numFmtId="0" fontId="7" fillId="0" borderId="54" xfId="5" applyFont="1" applyBorder="1" applyAlignment="1">
      <alignment horizontal="left" vertical="center"/>
    </xf>
    <xf numFmtId="176" fontId="7" fillId="3" borderId="6" xfId="5" applyNumberFormat="1" applyFont="1" applyFill="1" applyBorder="1" applyAlignment="1">
      <alignment horizontal="center" vertical="center"/>
    </xf>
    <xf numFmtId="176" fontId="7" fillId="3" borderId="28" xfId="5" applyNumberFormat="1" applyFont="1" applyFill="1" applyBorder="1" applyAlignment="1">
      <alignment horizontal="center" vertical="center"/>
    </xf>
    <xf numFmtId="0" fontId="13" fillId="2" borderId="44" xfId="5" applyFont="1" applyFill="1" applyBorder="1" applyAlignment="1">
      <alignment horizontal="center" vertical="center"/>
    </xf>
    <xf numFmtId="0" fontId="13" fillId="2" borderId="5" xfId="5" applyFont="1" applyFill="1" applyBorder="1" applyAlignment="1">
      <alignment horizontal="center" vertical="center"/>
    </xf>
    <xf numFmtId="0" fontId="7" fillId="2" borderId="46" xfId="5" applyFont="1" applyFill="1" applyBorder="1" applyAlignment="1">
      <alignment horizontal="left" vertical="center"/>
    </xf>
    <xf numFmtId="0" fontId="7" fillId="2" borderId="36" xfId="5" applyFont="1" applyFill="1" applyBorder="1" applyAlignment="1">
      <alignment horizontal="left" vertical="center"/>
    </xf>
    <xf numFmtId="0" fontId="7" fillId="2" borderId="11" xfId="5" applyFont="1" applyFill="1" applyBorder="1" applyAlignment="1">
      <alignment horizontal="left" vertical="center"/>
    </xf>
    <xf numFmtId="176" fontId="13" fillId="3" borderId="6" xfId="5" applyNumberFormat="1" applyFont="1" applyFill="1" applyBorder="1" applyAlignment="1">
      <alignment horizontal="center" vertical="center"/>
    </xf>
    <xf numFmtId="176" fontId="0" fillId="0" borderId="6" xfId="0" applyNumberFormat="1" applyBorder="1" applyAlignment="1">
      <alignment horizontal="center" vertical="center"/>
    </xf>
    <xf numFmtId="0" fontId="13" fillId="2" borderId="45" xfId="5" applyFont="1" applyFill="1"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vertical="center"/>
    </xf>
    <xf numFmtId="0" fontId="0" fillId="0" borderId="26" xfId="0" applyBorder="1" applyAlignment="1">
      <alignment vertical="center"/>
    </xf>
    <xf numFmtId="0" fontId="7" fillId="0" borderId="33" xfId="5" applyFont="1" applyBorder="1" applyAlignment="1">
      <alignment horizontal="center" vertical="center"/>
    </xf>
    <xf numFmtId="0" fontId="7" fillId="0" borderId="9" xfId="5" applyFont="1" applyBorder="1" applyAlignment="1">
      <alignment horizontal="center" vertical="center"/>
    </xf>
    <xf numFmtId="0" fontId="7" fillId="0" borderId="12" xfId="5" applyFont="1" applyBorder="1" applyAlignment="1">
      <alignment horizontal="left" vertical="center"/>
    </xf>
    <xf numFmtId="0" fontId="7" fillId="0" borderId="55" xfId="5" applyFont="1" applyBorder="1" applyAlignment="1">
      <alignment horizontal="left" vertical="center"/>
    </xf>
    <xf numFmtId="176" fontId="7" fillId="3" borderId="9" xfId="5" applyNumberFormat="1" applyFont="1" applyFill="1" applyBorder="1" applyAlignment="1">
      <alignment horizontal="center" vertical="center"/>
    </xf>
    <xf numFmtId="176" fontId="7" fillId="3" borderId="5" xfId="5" applyNumberFormat="1" applyFont="1" applyFill="1" applyBorder="1" applyAlignment="1">
      <alignment horizontal="center" vertical="center"/>
    </xf>
    <xf numFmtId="176" fontId="7" fillId="3" borderId="4" xfId="5" applyNumberFormat="1" applyFont="1" applyFill="1" applyBorder="1" applyAlignment="1">
      <alignment horizontal="center" vertical="center"/>
    </xf>
    <xf numFmtId="176" fontId="7" fillId="3" borderId="6" xfId="5" applyNumberFormat="1" applyFont="1" applyFill="1" applyBorder="1">
      <alignment vertical="center"/>
    </xf>
    <xf numFmtId="0" fontId="13" fillId="2" borderId="27" xfId="5" applyFont="1" applyFill="1" applyBorder="1" applyAlignment="1">
      <alignment horizontal="center" vertical="center" shrinkToFit="1"/>
    </xf>
    <xf numFmtId="0" fontId="13" fillId="2" borderId="6" xfId="5" applyFont="1" applyFill="1" applyBorder="1" applyAlignment="1">
      <alignment horizontal="center" vertical="center" shrinkToFit="1"/>
    </xf>
    <xf numFmtId="176" fontId="7" fillId="2" borderId="15" xfId="5" applyNumberFormat="1" applyFont="1" applyFill="1" applyBorder="1" applyAlignment="1">
      <alignment horizontal="center" vertical="center"/>
    </xf>
    <xf numFmtId="176" fontId="7" fillId="2" borderId="0" xfId="5" applyNumberFormat="1" applyFont="1" applyFill="1" applyAlignment="1">
      <alignment horizontal="center" vertical="center"/>
    </xf>
    <xf numFmtId="0" fontId="9" fillId="2" borderId="47" xfId="5" applyFont="1" applyFill="1" applyBorder="1" applyAlignment="1">
      <alignment horizontal="center" vertical="center"/>
    </xf>
    <xf numFmtId="0" fontId="9" fillId="2" borderId="48" xfId="5" applyFont="1" applyFill="1" applyBorder="1" applyAlignment="1">
      <alignment horizontal="center" vertical="center"/>
    </xf>
    <xf numFmtId="0" fontId="7" fillId="2" borderId="15" xfId="5" applyFont="1" applyFill="1" applyBorder="1" applyAlignment="1">
      <alignment horizontal="center" vertical="center"/>
    </xf>
    <xf numFmtId="0" fontId="7" fillId="2" borderId="0" xfId="5" applyFont="1" applyFill="1" applyAlignment="1">
      <alignment horizontal="center" vertical="center"/>
    </xf>
    <xf numFmtId="0" fontId="8" fillId="2" borderId="0" xfId="5" applyFont="1" applyFill="1" applyAlignment="1">
      <alignment horizontal="left" vertical="center" wrapText="1"/>
    </xf>
    <xf numFmtId="38" fontId="7" fillId="2" borderId="0" xfId="3" applyFont="1" applyFill="1" applyAlignment="1">
      <alignment horizontal="center" vertical="center"/>
    </xf>
    <xf numFmtId="0" fontId="7" fillId="0" borderId="93" xfId="5" applyFont="1" applyBorder="1" applyAlignment="1">
      <alignment horizontal="center" vertical="center"/>
    </xf>
    <xf numFmtId="0" fontId="7" fillId="0" borderId="10" xfId="5" applyFont="1" applyBorder="1" applyAlignment="1">
      <alignment horizontal="center" vertical="center"/>
    </xf>
    <xf numFmtId="0" fontId="7" fillId="0" borderId="94" xfId="5" applyFont="1" applyBorder="1" applyAlignment="1">
      <alignment horizontal="left" vertical="center"/>
    </xf>
    <xf numFmtId="0" fontId="7" fillId="0" borderId="95" xfId="5" applyFont="1" applyBorder="1" applyAlignment="1">
      <alignment horizontal="left" vertical="center"/>
    </xf>
    <xf numFmtId="0" fontId="7" fillId="0" borderId="96" xfId="5" applyFont="1" applyBorder="1" applyAlignment="1">
      <alignment horizontal="left" vertical="center"/>
    </xf>
    <xf numFmtId="176" fontId="7" fillId="3" borderId="10" xfId="5" applyNumberFormat="1" applyFont="1" applyFill="1" applyBorder="1" applyAlignment="1">
      <alignment horizontal="center" vertical="center"/>
    </xf>
    <xf numFmtId="176" fontId="7" fillId="3" borderId="97" xfId="5" applyNumberFormat="1" applyFont="1" applyFill="1" applyBorder="1" applyAlignment="1">
      <alignment horizontal="center" vertical="center"/>
    </xf>
    <xf numFmtId="176" fontId="7" fillId="3" borderId="98" xfId="5" applyNumberFormat="1" applyFont="1" applyFill="1" applyBorder="1" applyAlignment="1">
      <alignment horizontal="center" vertical="center"/>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176" fontId="18" fillId="0" borderId="103" xfId="5" applyNumberFormat="1" applyFont="1" applyBorder="1" applyAlignment="1">
      <alignment horizontal="center" vertical="center"/>
    </xf>
    <xf numFmtId="176" fontId="18" fillId="0" borderId="97" xfId="5" applyNumberFormat="1" applyFont="1" applyBorder="1" applyAlignment="1">
      <alignment horizontal="center" vertical="center"/>
    </xf>
    <xf numFmtId="176" fontId="18" fillId="0" borderId="94" xfId="5" applyNumberFormat="1" applyFont="1" applyBorder="1" applyAlignment="1">
      <alignment horizontal="center" vertical="center"/>
    </xf>
    <xf numFmtId="0" fontId="25" fillId="2" borderId="50" xfId="5" applyFont="1" applyFill="1" applyBorder="1" applyAlignment="1">
      <alignment horizontal="left" vertical="center"/>
    </xf>
    <xf numFmtId="0" fontId="25" fillId="2" borderId="19" xfId="5" applyFont="1" applyFill="1" applyBorder="1" applyAlignment="1">
      <alignment horizontal="left" vertical="center"/>
    </xf>
    <xf numFmtId="0" fontId="25" fillId="2" borderId="51" xfId="5" applyFont="1" applyFill="1" applyBorder="1" applyAlignment="1">
      <alignment horizontal="left" vertical="center"/>
    </xf>
    <xf numFmtId="0" fontId="25" fillId="2" borderId="47" xfId="5" applyFont="1" applyFill="1" applyBorder="1" applyAlignment="1">
      <alignment horizontal="left" vertical="center"/>
    </xf>
    <xf numFmtId="0" fontId="25" fillId="2" borderId="48" xfId="5" applyFont="1" applyFill="1" applyBorder="1" applyAlignment="1">
      <alignment horizontal="left" vertical="center"/>
    </xf>
    <xf numFmtId="0" fontId="25" fillId="2" borderId="49" xfId="5" applyFont="1" applyFill="1" applyBorder="1" applyAlignment="1">
      <alignment horizontal="left" vertical="center"/>
    </xf>
    <xf numFmtId="0" fontId="25" fillId="2" borderId="16" xfId="5" applyFont="1" applyFill="1" applyBorder="1" applyAlignment="1">
      <alignment horizontal="left" vertical="center"/>
    </xf>
    <xf numFmtId="0" fontId="25" fillId="2" borderId="21" xfId="5" applyFont="1" applyFill="1" applyBorder="1" applyAlignment="1">
      <alignment horizontal="left" vertical="center"/>
    </xf>
    <xf numFmtId="0" fontId="25" fillId="2" borderId="26" xfId="5" applyFont="1" applyFill="1" applyBorder="1" applyAlignment="1">
      <alignment horizontal="left" vertical="center"/>
    </xf>
    <xf numFmtId="0" fontId="18" fillId="2" borderId="46" xfId="5" applyFont="1" applyFill="1" applyBorder="1" applyAlignment="1">
      <alignment horizontal="left" vertical="center"/>
    </xf>
    <xf numFmtId="0" fontId="18" fillId="2" borderId="36" xfId="5" applyFont="1" applyFill="1" applyBorder="1" applyAlignment="1">
      <alignment horizontal="left" vertical="center"/>
    </xf>
    <xf numFmtId="0" fontId="18" fillId="2" borderId="11" xfId="5" applyFont="1" applyFill="1" applyBorder="1" applyAlignment="1">
      <alignment horizontal="left" vertical="center"/>
    </xf>
    <xf numFmtId="176" fontId="27" fillId="3" borderId="6" xfId="5" applyNumberFormat="1" applyFont="1" applyFill="1" applyBorder="1" applyAlignment="1">
      <alignment horizontal="center" vertical="center"/>
    </xf>
    <xf numFmtId="176" fontId="24" fillId="3" borderId="6" xfId="5" applyNumberFormat="1" applyFont="1" applyFill="1" applyBorder="1">
      <alignment vertical="center"/>
    </xf>
    <xf numFmtId="176" fontId="24" fillId="3" borderId="9" xfId="5" applyNumberFormat="1" applyFont="1" applyFill="1" applyBorder="1" applyAlignment="1">
      <alignment horizontal="center" vertical="center"/>
    </xf>
    <xf numFmtId="176" fontId="24" fillId="3" borderId="5" xfId="5" applyNumberFormat="1" applyFont="1" applyFill="1" applyBorder="1" applyAlignment="1">
      <alignment horizontal="center" vertical="center"/>
    </xf>
    <xf numFmtId="176" fontId="24" fillId="3" borderId="4" xfId="5" applyNumberFormat="1" applyFont="1" applyFill="1" applyBorder="1" applyAlignment="1">
      <alignment horizontal="center" vertical="center"/>
    </xf>
    <xf numFmtId="0" fontId="18" fillId="0" borderId="7" xfId="5" applyFont="1" applyBorder="1" applyAlignment="1">
      <alignment horizontal="center" vertical="center"/>
    </xf>
    <xf numFmtId="0" fontId="18" fillId="0" borderId="2" xfId="5" applyFont="1" applyBorder="1" applyAlignment="1">
      <alignment horizontal="center" vertical="center"/>
    </xf>
    <xf numFmtId="0" fontId="35" fillId="0" borderId="2" xfId="5" applyFont="1" applyBorder="1" applyAlignment="1">
      <alignment horizontal="left" vertical="center" wrapText="1"/>
    </xf>
    <xf numFmtId="176" fontId="18" fillId="9" borderId="2" xfId="5" applyNumberFormat="1" applyFont="1" applyFill="1" applyBorder="1" applyAlignment="1">
      <alignment horizontal="center" vertical="center"/>
    </xf>
    <xf numFmtId="0" fontId="35" fillId="0" borderId="1" xfId="5" applyFont="1" applyBorder="1" applyAlignment="1">
      <alignment horizontal="left" vertical="center" wrapText="1"/>
    </xf>
    <xf numFmtId="176" fontId="18" fillId="9" borderId="1" xfId="5" applyNumberFormat="1" applyFont="1" applyFill="1" applyBorder="1" applyAlignment="1">
      <alignment horizontal="center" vertical="center"/>
    </xf>
    <xf numFmtId="176" fontId="24" fillId="3" borderId="10" xfId="5" applyNumberFormat="1" applyFont="1" applyFill="1" applyBorder="1" applyAlignment="1">
      <alignment horizontal="center" vertical="center"/>
    </xf>
    <xf numFmtId="176" fontId="24" fillId="3" borderId="97" xfId="5" applyNumberFormat="1" applyFont="1" applyFill="1" applyBorder="1" applyAlignment="1">
      <alignment horizontal="center" vertical="center"/>
    </xf>
    <xf numFmtId="176" fontId="24" fillId="3" borderId="98" xfId="5" applyNumberFormat="1" applyFont="1" applyFill="1" applyBorder="1" applyAlignment="1">
      <alignment horizontal="center" vertical="center"/>
    </xf>
    <xf numFmtId="176" fontId="24" fillId="3" borderId="6" xfId="5" applyNumberFormat="1" applyFont="1" applyFill="1" applyBorder="1" applyAlignment="1">
      <alignment horizontal="center" vertical="center"/>
    </xf>
    <xf numFmtId="176" fontId="24" fillId="3" borderId="28" xfId="5" applyNumberFormat="1" applyFont="1" applyFill="1" applyBorder="1" applyAlignment="1">
      <alignment horizontal="center" vertical="center"/>
    </xf>
    <xf numFmtId="0" fontId="18" fillId="0" borderId="33" xfId="5" applyFont="1" applyBorder="1" applyAlignment="1">
      <alignment horizontal="center" vertical="center"/>
    </xf>
    <xf numFmtId="0" fontId="18" fillId="0" borderId="1" xfId="5" applyFont="1" applyBorder="1" applyAlignment="1">
      <alignment horizontal="center" vertical="center"/>
    </xf>
    <xf numFmtId="0" fontId="6" fillId="2" borderId="16" xfId="5" applyFont="1" applyFill="1" applyBorder="1" applyAlignment="1">
      <alignment horizontal="center" vertical="center" wrapText="1"/>
    </xf>
    <xf numFmtId="0" fontId="7" fillId="2" borderId="21" xfId="5" applyFont="1" applyFill="1" applyBorder="1" applyAlignment="1">
      <alignment horizontal="center" vertical="center"/>
    </xf>
    <xf numFmtId="0" fontId="7" fillId="2" borderId="26" xfId="5" applyFont="1" applyFill="1" applyBorder="1" applyAlignment="1">
      <alignment horizontal="center" vertical="center"/>
    </xf>
    <xf numFmtId="0" fontId="13" fillId="3" borderId="15" xfId="5" applyFont="1" applyFill="1" applyBorder="1" applyAlignment="1">
      <alignment horizontal="left" vertical="top" wrapText="1"/>
    </xf>
    <xf numFmtId="0" fontId="6" fillId="0" borderId="15" xfId="5" applyFont="1" applyBorder="1" applyAlignment="1">
      <alignment horizontal="center" vertical="center" wrapText="1"/>
    </xf>
    <xf numFmtId="0" fontId="6" fillId="0" borderId="0" xfId="5" applyFont="1" applyAlignment="1">
      <alignment horizontal="center" vertical="center" wrapText="1"/>
    </xf>
    <xf numFmtId="0" fontId="6" fillId="0" borderId="56" xfId="5" applyFont="1" applyBorder="1" applyAlignment="1">
      <alignment horizontal="center" vertical="center" wrapText="1"/>
    </xf>
    <xf numFmtId="0" fontId="6" fillId="0" borderId="50" xfId="5" applyFont="1" applyBorder="1" applyAlignment="1">
      <alignment horizontal="center" vertical="center" wrapText="1"/>
    </xf>
    <xf numFmtId="0" fontId="6" fillId="0" borderId="19" xfId="5" applyFont="1" applyBorder="1" applyAlignment="1">
      <alignment horizontal="center" vertical="center" wrapText="1"/>
    </xf>
    <xf numFmtId="0" fontId="6" fillId="0" borderId="20" xfId="5" applyFont="1" applyBorder="1" applyAlignment="1">
      <alignment horizontal="center" vertical="center" wrapText="1"/>
    </xf>
    <xf numFmtId="0" fontId="7" fillId="0" borderId="57" xfId="5" applyFont="1" applyBorder="1" applyAlignment="1">
      <alignment horizontal="center" vertical="center"/>
    </xf>
    <xf numFmtId="176" fontId="7" fillId="6" borderId="57" xfId="5" applyNumberFormat="1" applyFont="1" applyFill="1" applyBorder="1" applyAlignment="1">
      <alignment horizontal="center" vertical="center"/>
    </xf>
    <xf numFmtId="176" fontId="7" fillId="6" borderId="19" xfId="5" applyNumberFormat="1" applyFont="1" applyFill="1" applyBorder="1" applyAlignment="1">
      <alignment horizontal="center" vertical="center"/>
    </xf>
    <xf numFmtId="176" fontId="7" fillId="6" borderId="51" xfId="5" applyNumberFormat="1" applyFont="1" applyFill="1" applyBorder="1" applyAlignment="1">
      <alignment horizontal="center" vertical="center"/>
    </xf>
    <xf numFmtId="0" fontId="7" fillId="3" borderId="58" xfId="5" applyFont="1" applyFill="1" applyBorder="1" applyAlignment="1">
      <alignment horizontal="left" vertical="top" wrapText="1"/>
    </xf>
    <xf numFmtId="0" fontId="7" fillId="3" borderId="0" xfId="5" applyFont="1" applyFill="1" applyAlignment="1">
      <alignment horizontal="left" vertical="top" wrapText="1"/>
    </xf>
    <xf numFmtId="0" fontId="7" fillId="3" borderId="13" xfId="5" applyFont="1" applyFill="1" applyBorder="1" applyAlignment="1">
      <alignment horizontal="left" vertical="top" wrapText="1"/>
    </xf>
    <xf numFmtId="0" fontId="6" fillId="0" borderId="44" xfId="5" applyFont="1" applyBorder="1" applyAlignment="1">
      <alignment horizontal="center" vertical="center"/>
    </xf>
    <xf numFmtId="0" fontId="6" fillId="0" borderId="5" xfId="5" applyFont="1" applyBorder="1" applyAlignment="1">
      <alignment horizontal="center" vertical="center"/>
    </xf>
    <xf numFmtId="177" fontId="7" fillId="7" borderId="59" xfId="1" applyNumberFormat="1" applyFont="1" applyFill="1" applyBorder="1" applyAlignment="1">
      <alignment horizontal="center" vertical="center" wrapText="1"/>
    </xf>
    <xf numFmtId="177" fontId="7" fillId="7" borderId="60" xfId="1" applyNumberFormat="1" applyFont="1" applyFill="1" applyBorder="1" applyAlignment="1">
      <alignment horizontal="center" vertical="center" wrapText="1"/>
    </xf>
    <xf numFmtId="177" fontId="7" fillId="7" borderId="61" xfId="1" applyNumberFormat="1" applyFont="1" applyFill="1" applyBorder="1" applyAlignment="1">
      <alignment horizontal="center" vertical="center" wrapText="1"/>
    </xf>
    <xf numFmtId="177" fontId="7" fillId="7" borderId="1" xfId="1" applyNumberFormat="1" applyFont="1" applyFill="1" applyBorder="1" applyAlignment="1">
      <alignment horizontal="center" vertical="center"/>
    </xf>
    <xf numFmtId="177" fontId="7" fillId="7" borderId="22" xfId="1" applyNumberFormat="1" applyFont="1" applyFill="1" applyBorder="1" applyAlignment="1">
      <alignment horizontal="center" vertical="center"/>
    </xf>
    <xf numFmtId="0" fontId="9" fillId="0" borderId="62" xfId="5" applyFont="1" applyBorder="1" applyAlignment="1">
      <alignment horizontal="center" vertical="center" wrapText="1"/>
    </xf>
    <xf numFmtId="0" fontId="9" fillId="0" borderId="53" xfId="5" applyFont="1" applyBorder="1" applyAlignment="1">
      <alignment horizontal="center" vertical="center"/>
    </xf>
    <xf numFmtId="0" fontId="9" fillId="0" borderId="92" xfId="5" applyFont="1" applyBorder="1" applyAlignment="1">
      <alignment horizontal="center" vertical="center"/>
    </xf>
    <xf numFmtId="38" fontId="7" fillId="6" borderId="21" xfId="2" applyFont="1" applyFill="1" applyBorder="1" applyAlignment="1">
      <alignment horizontal="center" vertical="center"/>
    </xf>
    <xf numFmtId="38" fontId="7" fillId="6" borderId="26" xfId="2" applyFont="1" applyFill="1" applyBorder="1" applyAlignment="1">
      <alignment horizontal="center" vertical="center"/>
    </xf>
    <xf numFmtId="0" fontId="6" fillId="0" borderId="6" xfId="5" applyFont="1" applyBorder="1" applyAlignment="1">
      <alignment horizontal="center" vertical="center"/>
    </xf>
    <xf numFmtId="176" fontId="7" fillId="6" borderId="27" xfId="5" applyNumberFormat="1" applyFont="1" applyFill="1" applyBorder="1" applyAlignment="1">
      <alignment horizontal="center" vertical="center"/>
    </xf>
    <xf numFmtId="176" fontId="7" fillId="6" borderId="6" xfId="5" applyNumberFormat="1" applyFont="1" applyFill="1" applyBorder="1" applyAlignment="1">
      <alignment horizontal="center" vertical="center"/>
    </xf>
    <xf numFmtId="176" fontId="7" fillId="6" borderId="28" xfId="5" applyNumberFormat="1" applyFont="1" applyFill="1" applyBorder="1" applyAlignment="1">
      <alignment horizontal="center" vertical="center"/>
    </xf>
    <xf numFmtId="176" fontId="7" fillId="3" borderId="2" xfId="5" applyNumberFormat="1" applyFont="1" applyFill="1" applyBorder="1" applyAlignment="1">
      <alignment horizontal="center" vertical="center"/>
    </xf>
    <xf numFmtId="176" fontId="7" fillId="3" borderId="8" xfId="5" applyNumberFormat="1" applyFont="1" applyFill="1" applyBorder="1" applyAlignment="1">
      <alignment horizontal="center" vertical="center"/>
    </xf>
    <xf numFmtId="0" fontId="9" fillId="0" borderId="34" xfId="5" applyFont="1" applyBorder="1" applyAlignment="1">
      <alignment horizontal="center" vertical="center"/>
    </xf>
    <xf numFmtId="0" fontId="9" fillId="0" borderId="86" xfId="5" applyFont="1" applyBorder="1" applyAlignment="1">
      <alignment horizontal="center" vertical="center"/>
    </xf>
    <xf numFmtId="0" fontId="7" fillId="6" borderId="21" xfId="2" applyNumberFormat="1" applyFont="1" applyFill="1" applyBorder="1" applyAlignment="1">
      <alignment horizontal="center" vertical="center"/>
    </xf>
    <xf numFmtId="0" fontId="7" fillId="6" borderId="26" xfId="2" applyNumberFormat="1" applyFont="1" applyFill="1" applyBorder="1" applyAlignment="1">
      <alignment horizontal="center" vertical="center"/>
    </xf>
    <xf numFmtId="0" fontId="6" fillId="0" borderId="50" xfId="5" applyFont="1" applyBorder="1" applyAlignment="1">
      <alignment horizontal="center" vertical="center"/>
    </xf>
    <xf numFmtId="0" fontId="6" fillId="0" borderId="19" xfId="5" applyFont="1" applyBorder="1" applyAlignment="1">
      <alignment horizontal="center" vertical="center"/>
    </xf>
    <xf numFmtId="176" fontId="7" fillId="3" borderId="3" xfId="5" applyNumberFormat="1" applyFont="1" applyFill="1" applyBorder="1" applyAlignment="1">
      <alignment horizontal="center" vertical="center"/>
    </xf>
    <xf numFmtId="176" fontId="7" fillId="3" borderId="52" xfId="5" applyNumberFormat="1" applyFont="1" applyFill="1" applyBorder="1" applyAlignment="1">
      <alignment horizontal="center" vertical="center"/>
    </xf>
    <xf numFmtId="0" fontId="10" fillId="0" borderId="0" xfId="5" applyFont="1" applyAlignment="1">
      <alignment horizontal="center" vertical="center" wrapText="1"/>
    </xf>
    <xf numFmtId="0" fontId="10" fillId="0" borderId="0" xfId="5" applyFont="1" applyAlignment="1">
      <alignment horizontal="center" vertical="center"/>
    </xf>
    <xf numFmtId="177" fontId="24" fillId="7" borderId="1" xfId="1" applyNumberFormat="1" applyFont="1" applyFill="1" applyBorder="1" applyAlignment="1">
      <alignment horizontal="center" vertical="center"/>
    </xf>
    <xf numFmtId="177" fontId="24" fillId="7" borderId="22" xfId="1" applyNumberFormat="1" applyFont="1" applyFill="1" applyBorder="1" applyAlignment="1">
      <alignment horizontal="center" vertical="center"/>
    </xf>
    <xf numFmtId="0" fontId="23" fillId="2" borderId="44" xfId="5" applyFont="1" applyFill="1" applyBorder="1" applyAlignment="1">
      <alignment horizontal="center" vertical="center"/>
    </xf>
    <xf numFmtId="0" fontId="23" fillId="2" borderId="5" xfId="5" applyFont="1" applyFill="1" applyBorder="1" applyAlignment="1">
      <alignment horizontal="center" vertical="center"/>
    </xf>
    <xf numFmtId="38" fontId="24" fillId="8" borderId="21" xfId="2" applyFont="1" applyFill="1" applyBorder="1" applyAlignment="1">
      <alignment horizontal="center" vertical="center"/>
    </xf>
    <xf numFmtId="38" fontId="24" fillId="8" borderId="26" xfId="2" applyFont="1" applyFill="1" applyBorder="1" applyAlignment="1">
      <alignment horizontal="center" vertical="center"/>
    </xf>
    <xf numFmtId="176" fontId="24" fillId="3" borderId="3" xfId="5" applyNumberFormat="1" applyFont="1" applyFill="1" applyBorder="1" applyAlignment="1">
      <alignment horizontal="center" vertical="center"/>
    </xf>
    <xf numFmtId="176" fontId="24" fillId="3" borderId="52" xfId="5" applyNumberFormat="1" applyFont="1" applyFill="1" applyBorder="1" applyAlignment="1">
      <alignment horizontal="center" vertical="center"/>
    </xf>
    <xf numFmtId="177" fontId="24" fillId="7" borderId="59" xfId="1" applyNumberFormat="1" applyFont="1" applyFill="1" applyBorder="1" applyAlignment="1">
      <alignment horizontal="center" vertical="center" wrapText="1"/>
    </xf>
    <xf numFmtId="177" fontId="24" fillId="7" borderId="60" xfId="1" applyNumberFormat="1" applyFont="1" applyFill="1" applyBorder="1" applyAlignment="1">
      <alignment horizontal="center" vertical="center" wrapText="1"/>
    </xf>
    <xf numFmtId="177" fontId="24" fillId="7" borderId="61" xfId="1" applyNumberFormat="1" applyFont="1" applyFill="1" applyBorder="1" applyAlignment="1">
      <alignment horizontal="center" vertical="center" wrapText="1"/>
    </xf>
    <xf numFmtId="176" fontId="24" fillId="8" borderId="57" xfId="5" applyNumberFormat="1" applyFont="1" applyFill="1" applyBorder="1" applyAlignment="1">
      <alignment horizontal="center" vertical="center"/>
    </xf>
    <xf numFmtId="176" fontId="24" fillId="8" borderId="19" xfId="5" applyNumberFormat="1" applyFont="1" applyFill="1" applyBorder="1" applyAlignment="1">
      <alignment horizontal="center" vertical="center"/>
    </xf>
    <xf numFmtId="176" fontId="24" fillId="8" borderId="51" xfId="5" applyNumberFormat="1" applyFont="1" applyFill="1" applyBorder="1" applyAlignment="1">
      <alignment horizontal="center" vertical="center"/>
    </xf>
    <xf numFmtId="176" fontId="24" fillId="3" borderId="2" xfId="5" applyNumberFormat="1" applyFont="1" applyFill="1" applyBorder="1" applyAlignment="1">
      <alignment horizontal="center" vertical="center"/>
    </xf>
    <xf numFmtId="176" fontId="24" fillId="3" borderId="8" xfId="5" applyNumberFormat="1" applyFont="1" applyFill="1" applyBorder="1" applyAlignment="1">
      <alignment horizontal="center" vertical="center"/>
    </xf>
    <xf numFmtId="176" fontId="24" fillId="8" borderId="27" xfId="5" applyNumberFormat="1" applyFont="1" applyFill="1" applyBorder="1" applyAlignment="1">
      <alignment horizontal="center" vertical="center"/>
    </xf>
    <xf numFmtId="176" fontId="24" fillId="8" borderId="6" xfId="5" applyNumberFormat="1" applyFont="1" applyFill="1" applyBorder="1" applyAlignment="1">
      <alignment horizontal="center" vertical="center"/>
    </xf>
    <xf numFmtId="176" fontId="24" fillId="8" borderId="28" xfId="5" applyNumberFormat="1" applyFont="1" applyFill="1" applyBorder="1" applyAlignment="1">
      <alignment horizontal="center" vertical="center"/>
    </xf>
    <xf numFmtId="0" fontId="24" fillId="3" borderId="58" xfId="5" applyFont="1" applyFill="1" applyBorder="1" applyAlignment="1">
      <alignment horizontal="left" vertical="top" wrapText="1"/>
    </xf>
    <xf numFmtId="0" fontId="24" fillId="3" borderId="0" xfId="5" applyFont="1" applyFill="1" applyAlignment="1">
      <alignment horizontal="left" vertical="top" wrapText="1"/>
    </xf>
    <xf numFmtId="0" fontId="24" fillId="3" borderId="13" xfId="5" applyFont="1" applyFill="1" applyBorder="1" applyAlignment="1">
      <alignment horizontal="left" vertical="top" wrapText="1"/>
    </xf>
  </cellXfs>
  <cellStyles count="11">
    <cellStyle name="パーセント" xfId="1" builtinId="5"/>
    <cellStyle name="桁区切り" xfId="2" builtinId="6"/>
    <cellStyle name="桁区切り 2" xfId="3" xr:uid="{00000000-0005-0000-0000-000002000000}"/>
    <cellStyle name="桁区切り 2 10" xfId="4" xr:uid="{00000000-0005-0000-0000-000003000000}"/>
    <cellStyle name="標準" xfId="0" builtinId="0"/>
    <cellStyle name="標準 2" xfId="5" xr:uid="{00000000-0005-0000-0000-000005000000}"/>
    <cellStyle name="標準 2 2" xfId="6" xr:uid="{00000000-0005-0000-0000-000006000000}"/>
    <cellStyle name="標準 2 3" xfId="7" xr:uid="{00000000-0005-0000-0000-000007000000}"/>
    <cellStyle name="標準 3" xfId="8" xr:uid="{00000000-0005-0000-0000-000008000000}"/>
    <cellStyle name="標準 3 2" xfId="9" xr:uid="{00000000-0005-0000-0000-000009000000}"/>
    <cellStyle name="標準 4" xfId="10" xr:uid="{00000000-0005-0000-0000-00000A00000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638175</xdr:colOff>
      <xdr:row>1</xdr:row>
      <xdr:rowOff>9525</xdr:rowOff>
    </xdr:from>
    <xdr:to>
      <xdr:col>13</xdr:col>
      <xdr:colOff>764241</xdr:colOff>
      <xdr:row>1</xdr:row>
      <xdr:rowOff>409575</xdr:rowOff>
    </xdr:to>
    <xdr:sp macro="" textlink="">
      <xdr:nvSpPr>
        <xdr:cNvPr id="2" name="正方形/長方形 1">
          <a:extLst>
            <a:ext uri="{FF2B5EF4-FFF2-40B4-BE49-F238E27FC236}">
              <a16:creationId xmlns:a16="http://schemas.microsoft.com/office/drawing/2014/main" id="{8922D145-F0CA-4951-8381-5AB03123168D}"/>
            </a:ext>
          </a:extLst>
        </xdr:cNvPr>
        <xdr:cNvSpPr/>
      </xdr:nvSpPr>
      <xdr:spPr>
        <a:xfrm>
          <a:off x="8943975" y="190500"/>
          <a:ext cx="1373841" cy="40005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a:latin typeface="ＤＦ特太ゴシック体" panose="020B0509000000000000" pitchFamily="49" charset="-128"/>
              <a:ea typeface="ＤＦ特太ゴシック体" panose="020B0509000000000000" pitchFamily="49" charset="-128"/>
            </a:rPr>
            <a:t>記入例</a:t>
          </a:r>
        </a:p>
      </xdr:txBody>
    </xdr:sp>
    <xdr:clientData/>
  </xdr:twoCellAnchor>
  <xdr:twoCellAnchor>
    <xdr:from>
      <xdr:col>9</xdr:col>
      <xdr:colOff>428625</xdr:colOff>
      <xdr:row>3</xdr:row>
      <xdr:rowOff>180975</xdr:rowOff>
    </xdr:from>
    <xdr:to>
      <xdr:col>12</xdr:col>
      <xdr:colOff>208429</xdr:colOff>
      <xdr:row>8</xdr:row>
      <xdr:rowOff>257175</xdr:rowOff>
    </xdr:to>
    <xdr:sp macro="" textlink="">
      <xdr:nvSpPr>
        <xdr:cNvPr id="4" name="角丸四角形吹き出し 2">
          <a:extLst>
            <a:ext uri="{FF2B5EF4-FFF2-40B4-BE49-F238E27FC236}">
              <a16:creationId xmlns:a16="http://schemas.microsoft.com/office/drawing/2014/main" id="{9F0261D9-7DD5-4ABB-8735-54EE7E092DEF}"/>
            </a:ext>
          </a:extLst>
        </xdr:cNvPr>
        <xdr:cNvSpPr/>
      </xdr:nvSpPr>
      <xdr:spPr>
        <a:xfrm>
          <a:off x="7315200" y="1190625"/>
          <a:ext cx="1913404" cy="1419225"/>
        </a:xfrm>
        <a:prstGeom prst="wedgeRoundRectCallout">
          <a:avLst>
            <a:gd name="adj1" fmla="val -190191"/>
            <a:gd name="adj2" fmla="val 9487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土日が休日などで稼働しない場合＝５日など</a:t>
          </a:r>
          <a:endParaRPr lang="ja-JP" altLang="ja-JP">
            <a:effectLst/>
          </a:endParaRPr>
        </a:p>
        <a:p>
          <a:pPr>
            <a:lnSpc>
              <a:spcPts val="1300"/>
            </a:lnSpc>
          </a:pPr>
          <a:r>
            <a:rPr kumimoji="1" lang="ja-JP" altLang="ja-JP" sz="1100">
              <a:solidFill>
                <a:schemeClr val="dk1"/>
              </a:solidFill>
              <a:effectLst/>
              <a:latin typeface="+mn-lt"/>
              <a:ea typeface="+mn-ea"/>
              <a:cs typeface="+mn-cs"/>
            </a:rPr>
            <a:t>＊設備ではなく、施設の稼働日を記載</a:t>
          </a:r>
          <a:endParaRPr lang="ja-JP" altLang="ja-JP">
            <a:effectLst/>
          </a:endParaRPr>
        </a:p>
      </xdr:txBody>
    </xdr:sp>
    <xdr:clientData/>
  </xdr:twoCellAnchor>
  <xdr:twoCellAnchor>
    <xdr:from>
      <xdr:col>12</xdr:col>
      <xdr:colOff>276225</xdr:colOff>
      <xdr:row>7</xdr:row>
      <xdr:rowOff>342900</xdr:rowOff>
    </xdr:from>
    <xdr:to>
      <xdr:col>13</xdr:col>
      <xdr:colOff>814668</xdr:colOff>
      <xdr:row>8</xdr:row>
      <xdr:rowOff>375957</xdr:rowOff>
    </xdr:to>
    <xdr:sp macro="" textlink="">
      <xdr:nvSpPr>
        <xdr:cNvPr id="5" name="角丸四角形吹き出し 3">
          <a:extLst>
            <a:ext uri="{FF2B5EF4-FFF2-40B4-BE49-F238E27FC236}">
              <a16:creationId xmlns:a16="http://schemas.microsoft.com/office/drawing/2014/main" id="{E9D98909-9A6E-461B-9104-23DAFA523489}"/>
            </a:ext>
          </a:extLst>
        </xdr:cNvPr>
        <xdr:cNvSpPr/>
      </xdr:nvSpPr>
      <xdr:spPr>
        <a:xfrm>
          <a:off x="9296400" y="2266950"/>
          <a:ext cx="1071843" cy="461682"/>
        </a:xfrm>
        <a:prstGeom prst="wedgeRoundRectCallout">
          <a:avLst>
            <a:gd name="adj1" fmla="val -35076"/>
            <a:gd name="adj2" fmla="val 15807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手入力も可</a:t>
          </a:r>
        </a:p>
      </xdr:txBody>
    </xdr:sp>
    <xdr:clientData/>
  </xdr:twoCellAnchor>
  <xdr:twoCellAnchor>
    <xdr:from>
      <xdr:col>2</xdr:col>
      <xdr:colOff>476249</xdr:colOff>
      <xdr:row>38</xdr:row>
      <xdr:rowOff>266700</xdr:rowOff>
    </xdr:from>
    <xdr:to>
      <xdr:col>7</xdr:col>
      <xdr:colOff>257175</xdr:colOff>
      <xdr:row>40</xdr:row>
      <xdr:rowOff>295275</xdr:rowOff>
    </xdr:to>
    <xdr:sp macro="" textlink="">
      <xdr:nvSpPr>
        <xdr:cNvPr id="7" name="角丸四角形吹き出し 2">
          <a:extLst>
            <a:ext uri="{FF2B5EF4-FFF2-40B4-BE49-F238E27FC236}">
              <a16:creationId xmlns:a16="http://schemas.microsoft.com/office/drawing/2014/main" id="{41D85451-05F5-47A7-B600-C020B5A08FFC}"/>
            </a:ext>
          </a:extLst>
        </xdr:cNvPr>
        <xdr:cNvSpPr/>
      </xdr:nvSpPr>
      <xdr:spPr>
        <a:xfrm>
          <a:off x="1257299" y="10325100"/>
          <a:ext cx="4248151" cy="752475"/>
        </a:xfrm>
        <a:prstGeom prst="wedgeRoundRectCallout">
          <a:avLst>
            <a:gd name="adj1" fmla="val -36818"/>
            <a:gd name="adj2" fmla="val 10976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太陽光パネルと</a:t>
          </a:r>
          <a:r>
            <a:rPr kumimoji="1" lang="ja-JP" altLang="en-US" sz="1100">
              <a:solidFill>
                <a:schemeClr val="dk1"/>
              </a:solidFill>
              <a:effectLst/>
              <a:latin typeface="+mn-lt"/>
              <a:ea typeface="+mn-ea"/>
              <a:cs typeface="+mn-cs"/>
            </a:rPr>
            <a:t>パワーコンディショナーが自立運転時に必要な電力を供給できるものであることを確認し、容量を選定すること。</a:t>
          </a:r>
          <a:endParaRPr kumimoji="1" lang="en-US" altLang="ja-JP" sz="1100">
            <a:solidFill>
              <a:schemeClr val="dk1"/>
            </a:solidFill>
            <a:effectLst/>
            <a:latin typeface="+mn-lt"/>
            <a:ea typeface="+mn-ea"/>
            <a:cs typeface="+mn-cs"/>
          </a:endParaRPr>
        </a:p>
      </xdr:txBody>
    </xdr:sp>
    <xdr:clientData/>
  </xdr:twoCellAnchor>
  <xdr:twoCellAnchor>
    <xdr:from>
      <xdr:col>7</xdr:col>
      <xdr:colOff>561975</xdr:colOff>
      <xdr:row>2</xdr:row>
      <xdr:rowOff>66674</xdr:rowOff>
    </xdr:from>
    <xdr:to>
      <xdr:col>9</xdr:col>
      <xdr:colOff>333375</xdr:colOff>
      <xdr:row>6</xdr:row>
      <xdr:rowOff>200025</xdr:rowOff>
    </xdr:to>
    <xdr:sp macro="" textlink="">
      <xdr:nvSpPr>
        <xdr:cNvPr id="8" name="角丸四角形吹き出し 3">
          <a:extLst>
            <a:ext uri="{FF2B5EF4-FFF2-40B4-BE49-F238E27FC236}">
              <a16:creationId xmlns:a16="http://schemas.microsoft.com/office/drawing/2014/main" id="{D5FBB6FF-04A6-4E2C-98A5-E53EAEB0D0CA}"/>
            </a:ext>
          </a:extLst>
        </xdr:cNvPr>
        <xdr:cNvSpPr/>
      </xdr:nvSpPr>
      <xdr:spPr>
        <a:xfrm>
          <a:off x="5810250" y="923924"/>
          <a:ext cx="1409700" cy="942976"/>
        </a:xfrm>
        <a:prstGeom prst="wedgeRoundRectCallout">
          <a:avLst>
            <a:gd name="adj1" fmla="val -124941"/>
            <a:gd name="adj2" fmla="val 5807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実施計画書に記載の場合、重複記載は不要。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885825</xdr:colOff>
      <xdr:row>17</xdr:row>
      <xdr:rowOff>161925</xdr:rowOff>
    </xdr:from>
    <xdr:to>
      <xdr:col>10</xdr:col>
      <xdr:colOff>209550</xdr:colOff>
      <xdr:row>20</xdr:row>
      <xdr:rowOff>133350</xdr:rowOff>
    </xdr:to>
    <xdr:sp macro="" textlink="">
      <xdr:nvSpPr>
        <xdr:cNvPr id="2" name="テキスト ボックス 1">
          <a:extLst>
            <a:ext uri="{FF2B5EF4-FFF2-40B4-BE49-F238E27FC236}">
              <a16:creationId xmlns:a16="http://schemas.microsoft.com/office/drawing/2014/main" id="{85439E88-30FE-4DD8-8431-42DC808506F6}"/>
            </a:ext>
          </a:extLst>
        </xdr:cNvPr>
        <xdr:cNvSpPr txBox="1"/>
      </xdr:nvSpPr>
      <xdr:spPr>
        <a:xfrm>
          <a:off x="1009650" y="4953000"/>
          <a:ext cx="8372475" cy="695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導入する発電規模の根拠を記載すること（</a:t>
          </a:r>
          <a:r>
            <a:rPr kumimoji="1" lang="ja-JP" altLang="ja-JP" sz="1400" b="1">
              <a:solidFill>
                <a:schemeClr val="dk1"/>
              </a:solidFill>
              <a:effectLst/>
              <a:latin typeface="+mn-lt"/>
              <a:ea typeface="+mn-ea"/>
              <a:cs typeface="+mn-cs"/>
            </a:rPr>
            <a:t>様式</a:t>
          </a:r>
          <a:r>
            <a:rPr kumimoji="1" lang="ja-JP" altLang="en-US" sz="1400" b="1">
              <a:solidFill>
                <a:schemeClr val="dk1"/>
              </a:solidFill>
              <a:effectLst/>
              <a:latin typeface="+mn-lt"/>
              <a:ea typeface="+mn-ea"/>
              <a:cs typeface="+mn-cs"/>
            </a:rPr>
            <a:t>任意）</a:t>
          </a:r>
          <a:br>
            <a:rPr kumimoji="1" lang="en-US" altLang="ja-JP" sz="1400" b="1">
              <a:solidFill>
                <a:schemeClr val="dk1"/>
              </a:solidFill>
              <a:effectLst/>
              <a:latin typeface="+mn-lt"/>
              <a:ea typeface="+mn-ea"/>
              <a:cs typeface="+mn-cs"/>
            </a:rPr>
          </a:br>
          <a:r>
            <a:rPr kumimoji="1" lang="en-US" altLang="ja-JP" sz="1400" b="1">
              <a:solidFill>
                <a:schemeClr val="dk1"/>
              </a:solidFill>
              <a:effectLst/>
              <a:latin typeface="+mn-lt"/>
              <a:ea typeface="+mn-ea"/>
              <a:cs typeface="+mn-cs"/>
            </a:rPr>
            <a:t>※</a:t>
          </a:r>
          <a:r>
            <a:rPr kumimoji="1" lang="ja-JP" altLang="en-US" sz="1400" b="1">
              <a:solidFill>
                <a:schemeClr val="dk1"/>
              </a:solidFill>
              <a:effectLst/>
              <a:latin typeface="+mn-lt"/>
              <a:ea typeface="+mn-ea"/>
              <a:cs typeface="+mn-cs"/>
            </a:rPr>
            <a:t>特定負荷（想定される消費電力）表を添付し、</a:t>
          </a:r>
          <a:r>
            <a:rPr kumimoji="1" lang="ja-JP" altLang="ja-JP" sz="1400" b="1">
              <a:solidFill>
                <a:schemeClr val="dk1"/>
              </a:solidFill>
              <a:effectLst/>
              <a:latin typeface="+mn-lt"/>
              <a:ea typeface="+mn-ea"/>
              <a:cs typeface="+mn-cs"/>
            </a:rPr>
            <a:t>合理的な</a:t>
          </a:r>
          <a:r>
            <a:rPr kumimoji="1" lang="ja-JP" altLang="en-US" sz="1400" b="1">
              <a:solidFill>
                <a:schemeClr val="dk1"/>
              </a:solidFill>
              <a:effectLst/>
              <a:latin typeface="+mn-lt"/>
              <a:ea typeface="+mn-ea"/>
              <a:cs typeface="+mn-cs"/>
            </a:rPr>
            <a:t>発電</a:t>
          </a:r>
          <a:r>
            <a:rPr kumimoji="1" lang="ja-JP" altLang="ja-JP" sz="1400" b="1">
              <a:solidFill>
                <a:schemeClr val="dk1"/>
              </a:solidFill>
              <a:effectLst/>
              <a:latin typeface="+mn-lt"/>
              <a:ea typeface="+mn-ea"/>
              <a:cs typeface="+mn-cs"/>
            </a:rPr>
            <a:t>規模を算出すること</a:t>
          </a:r>
          <a:endParaRPr lang="ja-JP" altLang="ja-JP" sz="140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694766</xdr:colOff>
      <xdr:row>32</xdr:row>
      <xdr:rowOff>280147</xdr:rowOff>
    </xdr:from>
    <xdr:to>
      <xdr:col>10</xdr:col>
      <xdr:colOff>8620</xdr:colOff>
      <xdr:row>34</xdr:row>
      <xdr:rowOff>258856</xdr:rowOff>
    </xdr:to>
    <xdr:sp macro="" textlink="">
      <xdr:nvSpPr>
        <xdr:cNvPr id="5" name="角丸四角形吹き出し 4">
          <a:extLst>
            <a:ext uri="{FF2B5EF4-FFF2-40B4-BE49-F238E27FC236}">
              <a16:creationId xmlns:a16="http://schemas.microsoft.com/office/drawing/2014/main" id="{F94A70B7-3B57-45E4-8454-2172F0ED92EC}"/>
            </a:ext>
          </a:extLst>
        </xdr:cNvPr>
        <xdr:cNvSpPr/>
      </xdr:nvSpPr>
      <xdr:spPr>
        <a:xfrm>
          <a:off x="5894295" y="8673353"/>
          <a:ext cx="3314354" cy="695885"/>
        </a:xfrm>
        <a:prstGeom prst="wedgeRoundRectCallout">
          <a:avLst>
            <a:gd name="adj1" fmla="val 21291"/>
            <a:gd name="adj2" fmla="val 6620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既存の再エネ設備がある場合は差し引くこと</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蓄電池不要の場合、記載不要</a:t>
          </a:r>
          <a:endParaRPr lang="ja-JP" altLang="ja-JP">
            <a:effectLst/>
          </a:endParaRPr>
        </a:p>
      </xdr:txBody>
    </xdr:sp>
    <xdr:clientData/>
  </xdr:twoCellAnchor>
  <xdr:twoCellAnchor>
    <xdr:from>
      <xdr:col>6</xdr:col>
      <xdr:colOff>89647</xdr:colOff>
      <xdr:row>6</xdr:row>
      <xdr:rowOff>220756</xdr:rowOff>
    </xdr:from>
    <xdr:to>
      <xdr:col>9</xdr:col>
      <xdr:colOff>146237</xdr:colOff>
      <xdr:row>9</xdr:row>
      <xdr:rowOff>54909</xdr:rowOff>
    </xdr:to>
    <xdr:sp macro="" textlink="">
      <xdr:nvSpPr>
        <xdr:cNvPr id="7" name="角丸四角形吹き出し 6">
          <a:extLst>
            <a:ext uri="{FF2B5EF4-FFF2-40B4-BE49-F238E27FC236}">
              <a16:creationId xmlns:a16="http://schemas.microsoft.com/office/drawing/2014/main" id="{567DF135-EB99-40B3-8CF3-75CD4175D107}"/>
            </a:ext>
          </a:extLst>
        </xdr:cNvPr>
        <xdr:cNvSpPr/>
      </xdr:nvSpPr>
      <xdr:spPr>
        <a:xfrm>
          <a:off x="5290297" y="1859056"/>
          <a:ext cx="3342715" cy="948578"/>
        </a:xfrm>
        <a:prstGeom prst="wedgeRoundRectCallout">
          <a:avLst>
            <a:gd name="adj1" fmla="val -71930"/>
            <a:gd name="adj2" fmla="val 1072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例</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土日が休日などで稼働しない場合＝５日など</a:t>
          </a:r>
          <a:endParaRPr lang="ja-JP" altLang="ja-JP">
            <a:effectLst/>
          </a:endParaRPr>
        </a:p>
        <a:p>
          <a:pPr>
            <a:lnSpc>
              <a:spcPts val="1300"/>
            </a:lnSpc>
          </a:pPr>
          <a:r>
            <a:rPr kumimoji="1" lang="ja-JP" altLang="ja-JP" sz="1100">
              <a:solidFill>
                <a:schemeClr val="dk1"/>
              </a:solidFill>
              <a:effectLst/>
              <a:latin typeface="+mn-lt"/>
              <a:ea typeface="+mn-ea"/>
              <a:cs typeface="+mn-cs"/>
            </a:rPr>
            <a:t>＊設備ではなく、施設の稼働日を記載</a:t>
          </a:r>
          <a:endParaRPr lang="ja-JP" altLang="ja-JP">
            <a:effectLst/>
          </a:endParaRPr>
        </a:p>
      </xdr:txBody>
    </xdr:sp>
    <xdr:clientData/>
  </xdr:twoCellAnchor>
  <xdr:twoCellAnchor>
    <xdr:from>
      <xdr:col>9</xdr:col>
      <xdr:colOff>279026</xdr:colOff>
      <xdr:row>7</xdr:row>
      <xdr:rowOff>338978</xdr:rowOff>
    </xdr:from>
    <xdr:to>
      <xdr:col>10</xdr:col>
      <xdr:colOff>582706</xdr:colOff>
      <xdr:row>8</xdr:row>
      <xdr:rowOff>373155</xdr:rowOff>
    </xdr:to>
    <xdr:sp macro="" textlink="">
      <xdr:nvSpPr>
        <xdr:cNvPr id="8" name="角丸四角形吹き出し 7">
          <a:extLst>
            <a:ext uri="{FF2B5EF4-FFF2-40B4-BE49-F238E27FC236}">
              <a16:creationId xmlns:a16="http://schemas.microsoft.com/office/drawing/2014/main" id="{76847B4F-4CAE-4069-B858-491DB21E24FE}"/>
            </a:ext>
          </a:extLst>
        </xdr:cNvPr>
        <xdr:cNvSpPr/>
      </xdr:nvSpPr>
      <xdr:spPr>
        <a:xfrm>
          <a:off x="8492938" y="2042272"/>
          <a:ext cx="987239" cy="460001"/>
        </a:xfrm>
        <a:prstGeom prst="wedgeRoundRectCallout">
          <a:avLst>
            <a:gd name="adj1" fmla="val -18723"/>
            <a:gd name="adj2" fmla="val 16965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手入力も可</a:t>
          </a:r>
        </a:p>
      </xdr:txBody>
    </xdr:sp>
    <xdr:clientData/>
  </xdr:twoCellAnchor>
  <xdr:twoCellAnchor>
    <xdr:from>
      <xdr:col>9</xdr:col>
      <xdr:colOff>156883</xdr:colOff>
      <xdr:row>1</xdr:row>
      <xdr:rowOff>33618</xdr:rowOff>
    </xdr:from>
    <xdr:to>
      <xdr:col>10</xdr:col>
      <xdr:colOff>844924</xdr:colOff>
      <xdr:row>1</xdr:row>
      <xdr:rowOff>433668</xdr:rowOff>
    </xdr:to>
    <xdr:sp macro="" textlink="">
      <xdr:nvSpPr>
        <xdr:cNvPr id="14" name="正方形/長方形 13">
          <a:extLst>
            <a:ext uri="{FF2B5EF4-FFF2-40B4-BE49-F238E27FC236}">
              <a16:creationId xmlns:a16="http://schemas.microsoft.com/office/drawing/2014/main" id="{CE6C32A2-626A-485E-A56F-D5C244083A6F}"/>
            </a:ext>
          </a:extLst>
        </xdr:cNvPr>
        <xdr:cNvSpPr/>
      </xdr:nvSpPr>
      <xdr:spPr>
        <a:xfrm>
          <a:off x="8370795" y="212912"/>
          <a:ext cx="1371600" cy="40005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a:latin typeface="ＤＦ特太ゴシック体" panose="020B0509000000000000" pitchFamily="49" charset="-128"/>
              <a:ea typeface="ＤＦ特太ゴシック体" panose="020B0509000000000000" pitchFamily="49" charset="-128"/>
            </a:rPr>
            <a:t>記入例</a:t>
          </a:r>
        </a:p>
      </xdr:txBody>
    </xdr:sp>
    <xdr:clientData/>
  </xdr:twoCellAnchor>
  <xdr:twoCellAnchor>
    <xdr:from>
      <xdr:col>1</xdr:col>
      <xdr:colOff>638176</xdr:colOff>
      <xdr:row>1</xdr:row>
      <xdr:rowOff>457199</xdr:rowOff>
    </xdr:from>
    <xdr:to>
      <xdr:col>3</xdr:col>
      <xdr:colOff>152400</xdr:colOff>
      <xdr:row>3</xdr:row>
      <xdr:rowOff>193859</xdr:rowOff>
    </xdr:to>
    <xdr:sp macro="" textlink="">
      <xdr:nvSpPr>
        <xdr:cNvPr id="9" name="角丸四角形吹き出し 3">
          <a:extLst>
            <a:ext uri="{FF2B5EF4-FFF2-40B4-BE49-F238E27FC236}">
              <a16:creationId xmlns:a16="http://schemas.microsoft.com/office/drawing/2014/main" id="{07853BF6-0D7E-473C-BD86-B5D22FD14EF0}"/>
            </a:ext>
          </a:extLst>
        </xdr:cNvPr>
        <xdr:cNvSpPr/>
      </xdr:nvSpPr>
      <xdr:spPr>
        <a:xfrm>
          <a:off x="762001" y="638174"/>
          <a:ext cx="1943099" cy="603435"/>
        </a:xfrm>
        <a:prstGeom prst="wedgeRoundRectCallout">
          <a:avLst>
            <a:gd name="adj1" fmla="val -41303"/>
            <a:gd name="adj2" fmla="val 11609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実施計画書に記載の場合、重複記載は不要。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380998</xdr:colOff>
      <xdr:row>11</xdr:row>
      <xdr:rowOff>302560</xdr:rowOff>
    </xdr:from>
    <xdr:to>
      <xdr:col>7</xdr:col>
      <xdr:colOff>392205</xdr:colOff>
      <xdr:row>13</xdr:row>
      <xdr:rowOff>201706</xdr:rowOff>
    </xdr:to>
    <xdr:sp macro="" textlink="">
      <xdr:nvSpPr>
        <xdr:cNvPr id="7" name="角丸四角形吹き出し 6">
          <a:extLst>
            <a:ext uri="{FF2B5EF4-FFF2-40B4-BE49-F238E27FC236}">
              <a16:creationId xmlns:a16="http://schemas.microsoft.com/office/drawing/2014/main" id="{6B7F6004-EEF3-4C0F-AC0C-F361142BAB35}"/>
            </a:ext>
          </a:extLst>
        </xdr:cNvPr>
        <xdr:cNvSpPr/>
      </xdr:nvSpPr>
      <xdr:spPr>
        <a:xfrm>
          <a:off x="5580527" y="3552266"/>
          <a:ext cx="1378325" cy="437028"/>
        </a:xfrm>
        <a:prstGeom prst="wedgeRoundRectCallout">
          <a:avLst>
            <a:gd name="adj1" fmla="val -19786"/>
            <a:gd name="adj2" fmla="val 851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a:t>単位は自由</a:t>
          </a:r>
          <a:r>
            <a:rPr kumimoji="1" lang="ja-JP" altLang="ja-JP" sz="1100">
              <a:solidFill>
                <a:schemeClr val="dk1"/>
              </a:solidFill>
              <a:effectLst/>
              <a:latin typeface="+mn-lt"/>
              <a:ea typeface="+mn-ea"/>
              <a:cs typeface="+mn-cs"/>
            </a:rPr>
            <a:t>記述</a:t>
          </a:r>
          <a:endParaRPr kumimoji="1" lang="ja-JP" altLang="en-US" sz="1050"/>
        </a:p>
      </xdr:txBody>
    </xdr:sp>
    <xdr:clientData/>
  </xdr:twoCellAnchor>
  <xdr:twoCellAnchor>
    <xdr:from>
      <xdr:col>6</xdr:col>
      <xdr:colOff>358588</xdr:colOff>
      <xdr:row>18</xdr:row>
      <xdr:rowOff>0</xdr:rowOff>
    </xdr:from>
    <xdr:to>
      <xdr:col>7</xdr:col>
      <xdr:colOff>369794</xdr:colOff>
      <xdr:row>19</xdr:row>
      <xdr:rowOff>246530</xdr:rowOff>
    </xdr:to>
    <xdr:sp macro="" textlink="">
      <xdr:nvSpPr>
        <xdr:cNvPr id="8" name="角丸四角形吹き出し 7">
          <a:extLst>
            <a:ext uri="{FF2B5EF4-FFF2-40B4-BE49-F238E27FC236}">
              <a16:creationId xmlns:a16="http://schemas.microsoft.com/office/drawing/2014/main" id="{2FE94A3B-B852-40D8-A1D3-79A68B70196A}"/>
            </a:ext>
          </a:extLst>
        </xdr:cNvPr>
        <xdr:cNvSpPr/>
      </xdr:nvSpPr>
      <xdr:spPr>
        <a:xfrm>
          <a:off x="5558117" y="5569324"/>
          <a:ext cx="1378324" cy="403412"/>
        </a:xfrm>
        <a:prstGeom prst="wedgeRoundRectCallout">
          <a:avLst>
            <a:gd name="adj1" fmla="val -19786"/>
            <a:gd name="adj2" fmla="val 8513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50"/>
            <a:t>単位は自由記述</a:t>
          </a:r>
        </a:p>
      </xdr:txBody>
    </xdr:sp>
    <xdr:clientData/>
  </xdr:twoCellAnchor>
  <xdr:twoCellAnchor>
    <xdr:from>
      <xdr:col>5</xdr:col>
      <xdr:colOff>133350</xdr:colOff>
      <xdr:row>8</xdr:row>
      <xdr:rowOff>409575</xdr:rowOff>
    </xdr:from>
    <xdr:to>
      <xdr:col>8</xdr:col>
      <xdr:colOff>345702</xdr:colOff>
      <xdr:row>10</xdr:row>
      <xdr:rowOff>138950</xdr:rowOff>
    </xdr:to>
    <xdr:sp macro="" textlink="">
      <xdr:nvSpPr>
        <xdr:cNvPr id="20" name="角丸四角形吹き出し 19">
          <a:extLst>
            <a:ext uri="{FF2B5EF4-FFF2-40B4-BE49-F238E27FC236}">
              <a16:creationId xmlns:a16="http://schemas.microsoft.com/office/drawing/2014/main" id="{86F91FD3-E581-466B-BB6C-E3B9083BB4CC}"/>
            </a:ext>
          </a:extLst>
        </xdr:cNvPr>
        <xdr:cNvSpPr/>
      </xdr:nvSpPr>
      <xdr:spPr>
        <a:xfrm>
          <a:off x="4238625" y="3000375"/>
          <a:ext cx="3460377" cy="843800"/>
        </a:xfrm>
        <a:prstGeom prst="wedgeRoundRectCallout">
          <a:avLst>
            <a:gd name="adj1" fmla="val -43404"/>
            <a:gd name="adj2" fmla="val 7473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例</a:t>
          </a:r>
          <a:r>
            <a:rPr kumimoji="1" lang="en-US" altLang="ja-JP" sz="1100"/>
            <a:t>】</a:t>
          </a:r>
        </a:p>
        <a:p>
          <a:pPr algn="l"/>
          <a:r>
            <a:rPr kumimoji="1" lang="ja-JP" altLang="en-US" sz="1100"/>
            <a:t>土日が休日などで稼働しない場合＝５日など</a:t>
          </a:r>
          <a:endParaRPr kumimoji="1" lang="en-US" altLang="ja-JP" sz="1100"/>
        </a:p>
        <a:p>
          <a:pPr algn="l">
            <a:lnSpc>
              <a:spcPts val="1300"/>
            </a:lnSpc>
          </a:pPr>
          <a:r>
            <a:rPr kumimoji="1" lang="ja-JP" altLang="en-US" sz="1100"/>
            <a:t>＊設備ではなく、施設の稼働日を記載</a:t>
          </a:r>
        </a:p>
      </xdr:txBody>
    </xdr:sp>
    <xdr:clientData/>
  </xdr:twoCellAnchor>
  <xdr:twoCellAnchor>
    <xdr:from>
      <xdr:col>9</xdr:col>
      <xdr:colOff>250451</xdr:colOff>
      <xdr:row>8</xdr:row>
      <xdr:rowOff>714375</xdr:rowOff>
    </xdr:from>
    <xdr:to>
      <xdr:col>10</xdr:col>
      <xdr:colOff>554131</xdr:colOff>
      <xdr:row>10</xdr:row>
      <xdr:rowOff>20730</xdr:rowOff>
    </xdr:to>
    <xdr:sp macro="" textlink="">
      <xdr:nvSpPr>
        <xdr:cNvPr id="21" name="角丸四角形吹き出し 20">
          <a:extLst>
            <a:ext uri="{FF2B5EF4-FFF2-40B4-BE49-F238E27FC236}">
              <a16:creationId xmlns:a16="http://schemas.microsoft.com/office/drawing/2014/main" id="{3DA3BC08-9FEF-42AD-92EE-E1A9F7C30DCB}"/>
            </a:ext>
          </a:extLst>
        </xdr:cNvPr>
        <xdr:cNvSpPr/>
      </xdr:nvSpPr>
      <xdr:spPr>
        <a:xfrm>
          <a:off x="8470526" y="3305175"/>
          <a:ext cx="989480" cy="420780"/>
        </a:xfrm>
        <a:prstGeom prst="wedgeRoundRectCallout">
          <a:avLst>
            <a:gd name="adj1" fmla="val -19686"/>
            <a:gd name="adj2" fmla="val 10865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手入力も可</a:t>
          </a:r>
        </a:p>
      </xdr:txBody>
    </xdr:sp>
    <xdr:clientData/>
  </xdr:twoCellAnchor>
  <xdr:twoCellAnchor>
    <xdr:from>
      <xdr:col>5</xdr:col>
      <xdr:colOff>235323</xdr:colOff>
      <xdr:row>32</xdr:row>
      <xdr:rowOff>0</xdr:rowOff>
    </xdr:from>
    <xdr:to>
      <xdr:col>8</xdr:col>
      <xdr:colOff>11206</xdr:colOff>
      <xdr:row>34</xdr:row>
      <xdr:rowOff>78441</xdr:rowOff>
    </xdr:to>
    <xdr:sp macro="" textlink="">
      <xdr:nvSpPr>
        <xdr:cNvPr id="2" name="角丸四角形吹き出し 1">
          <a:extLst>
            <a:ext uri="{FF2B5EF4-FFF2-40B4-BE49-F238E27FC236}">
              <a16:creationId xmlns:a16="http://schemas.microsoft.com/office/drawing/2014/main" id="{863E42B5-5EE7-45A3-BB52-703546FCA648}"/>
            </a:ext>
          </a:extLst>
        </xdr:cNvPr>
        <xdr:cNvSpPr/>
      </xdr:nvSpPr>
      <xdr:spPr>
        <a:xfrm>
          <a:off x="4336676" y="9939618"/>
          <a:ext cx="3025589" cy="414617"/>
        </a:xfrm>
        <a:prstGeom prst="wedgeRoundRectCallout">
          <a:avLst>
            <a:gd name="adj1" fmla="val -30463"/>
            <a:gd name="adj2" fmla="val -7313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mn-ea"/>
              <a:ea typeface="+mn-ea"/>
            </a:rPr>
            <a:t>（Ｃ）及び（Ｆ）が</a:t>
          </a:r>
          <a:r>
            <a:rPr kumimoji="1" lang="en-US" altLang="ja-JP" sz="1100">
              <a:latin typeface="+mn-ea"/>
              <a:ea typeface="+mn-ea"/>
            </a:rPr>
            <a:t>100</a:t>
          </a:r>
          <a:r>
            <a:rPr kumimoji="1" lang="ja-JP" altLang="en-US" sz="1100">
              <a:latin typeface="+mn-ea"/>
              <a:ea typeface="+mn-ea"/>
            </a:rPr>
            <a:t>％の場合、記載不要</a:t>
          </a:r>
        </a:p>
      </xdr:txBody>
    </xdr:sp>
    <xdr:clientData/>
  </xdr:twoCellAnchor>
  <xdr:twoCellAnchor>
    <xdr:from>
      <xdr:col>6</xdr:col>
      <xdr:colOff>1288677</xdr:colOff>
      <xdr:row>27</xdr:row>
      <xdr:rowOff>190500</xdr:rowOff>
    </xdr:from>
    <xdr:to>
      <xdr:col>10</xdr:col>
      <xdr:colOff>616324</xdr:colOff>
      <xdr:row>28</xdr:row>
      <xdr:rowOff>324971</xdr:rowOff>
    </xdr:to>
    <xdr:sp macro="" textlink="">
      <xdr:nvSpPr>
        <xdr:cNvPr id="12" name="角丸四角形吹き出し 11">
          <a:extLst>
            <a:ext uri="{FF2B5EF4-FFF2-40B4-BE49-F238E27FC236}">
              <a16:creationId xmlns:a16="http://schemas.microsoft.com/office/drawing/2014/main" id="{FD4ED049-B84A-41B3-8A63-7E6DDAF5FE3C}"/>
            </a:ext>
          </a:extLst>
        </xdr:cNvPr>
        <xdr:cNvSpPr/>
      </xdr:nvSpPr>
      <xdr:spPr>
        <a:xfrm>
          <a:off x="6488206" y="8897471"/>
          <a:ext cx="3025589" cy="448235"/>
        </a:xfrm>
        <a:prstGeom prst="wedgeRoundRectCallout">
          <a:avLst>
            <a:gd name="adj1" fmla="val -62685"/>
            <a:gd name="adj2" fmla="val 2413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空調・給湯いずれの場合も記載すること</a:t>
          </a:r>
        </a:p>
      </xdr:txBody>
    </xdr:sp>
    <xdr:clientData/>
  </xdr:twoCellAnchor>
  <xdr:twoCellAnchor>
    <xdr:from>
      <xdr:col>9</xdr:col>
      <xdr:colOff>168089</xdr:colOff>
      <xdr:row>1</xdr:row>
      <xdr:rowOff>44823</xdr:rowOff>
    </xdr:from>
    <xdr:to>
      <xdr:col>10</xdr:col>
      <xdr:colOff>856130</xdr:colOff>
      <xdr:row>1</xdr:row>
      <xdr:rowOff>444873</xdr:rowOff>
    </xdr:to>
    <xdr:sp macro="" textlink="">
      <xdr:nvSpPr>
        <xdr:cNvPr id="14" name="正方形/長方形 13">
          <a:extLst>
            <a:ext uri="{FF2B5EF4-FFF2-40B4-BE49-F238E27FC236}">
              <a16:creationId xmlns:a16="http://schemas.microsoft.com/office/drawing/2014/main" id="{5A771FF9-B4FE-4EAF-94F1-1D2AC453701D}"/>
            </a:ext>
          </a:extLst>
        </xdr:cNvPr>
        <xdr:cNvSpPr/>
      </xdr:nvSpPr>
      <xdr:spPr>
        <a:xfrm>
          <a:off x="8382001" y="224117"/>
          <a:ext cx="1371600" cy="40005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kumimoji="1" lang="ja-JP" altLang="en-US" sz="1600">
              <a:latin typeface="ＤＦ特太ゴシック体" panose="020B0509000000000000" pitchFamily="49" charset="-128"/>
              <a:ea typeface="ＤＦ特太ゴシック体" panose="020B0509000000000000" pitchFamily="49" charset="-128"/>
            </a:rPr>
            <a:t>記入例</a:t>
          </a:r>
        </a:p>
      </xdr:txBody>
    </xdr:sp>
    <xdr:clientData/>
  </xdr:twoCellAnchor>
  <xdr:twoCellAnchor>
    <xdr:from>
      <xdr:col>8</xdr:col>
      <xdr:colOff>28575</xdr:colOff>
      <xdr:row>2</xdr:row>
      <xdr:rowOff>47625</xdr:rowOff>
    </xdr:from>
    <xdr:to>
      <xdr:col>10</xdr:col>
      <xdr:colOff>352425</xdr:colOff>
      <xdr:row>5</xdr:row>
      <xdr:rowOff>257175</xdr:rowOff>
    </xdr:to>
    <xdr:sp macro="" textlink="">
      <xdr:nvSpPr>
        <xdr:cNvPr id="9" name="角丸四角形吹き出し 3">
          <a:extLst>
            <a:ext uri="{FF2B5EF4-FFF2-40B4-BE49-F238E27FC236}">
              <a16:creationId xmlns:a16="http://schemas.microsoft.com/office/drawing/2014/main" id="{2C447AE7-E3BF-4182-A30A-12A54FD3BE4A}"/>
            </a:ext>
          </a:extLst>
        </xdr:cNvPr>
        <xdr:cNvSpPr/>
      </xdr:nvSpPr>
      <xdr:spPr>
        <a:xfrm>
          <a:off x="7381875" y="942975"/>
          <a:ext cx="1876425" cy="704850"/>
        </a:xfrm>
        <a:prstGeom prst="wedgeRoundRectCallout">
          <a:avLst>
            <a:gd name="adj1" fmla="val -74139"/>
            <a:gd name="adj2" fmla="val 9308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実施計画書に記載の場合、重複記載は不要。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7C2E0-01B9-4843-B531-E798277585FC}">
  <sheetPr>
    <tabColor rgb="FF00B050"/>
    <pageSetUpPr fitToPage="1"/>
  </sheetPr>
  <dimension ref="A1:N56"/>
  <sheetViews>
    <sheetView showGridLines="0" tabSelected="1" zoomScaleNormal="100" zoomScaleSheetLayoutView="100" workbookViewId="0"/>
  </sheetViews>
  <sheetFormatPr defaultRowHeight="13.5"/>
  <cols>
    <col min="1" max="1" width="1.625" style="59" customWidth="1"/>
    <col min="2" max="2" width="8.625" style="59" customWidth="1"/>
    <col min="3" max="3" width="21.625" style="59" customWidth="1"/>
    <col min="4" max="4" width="9.25" style="59" customWidth="1"/>
    <col min="5" max="5" width="9.375" style="59" customWidth="1"/>
    <col min="6" max="6" width="7" style="59" customWidth="1"/>
    <col min="7" max="7" width="11.375" style="59" customWidth="1"/>
    <col min="8" max="8" width="8.625" style="59" customWidth="1"/>
    <col min="9" max="9" width="12.875" style="59" customWidth="1"/>
    <col min="10" max="10" width="9.375" style="59" customWidth="1"/>
    <col min="11" max="11" width="9.25" style="59" customWidth="1"/>
    <col min="12" max="12" width="9.375" style="59" customWidth="1"/>
    <col min="13" max="13" width="7" style="59" customWidth="1"/>
    <col min="14" max="14" width="11.375" style="59" customWidth="1"/>
    <col min="15" max="16384" width="9" style="59"/>
  </cols>
  <sheetData>
    <row r="1" spans="1:14" ht="14.25" customHeight="1">
      <c r="A1" s="5" t="s">
        <v>103</v>
      </c>
      <c r="B1" s="14"/>
      <c r="C1" s="14"/>
      <c r="D1" s="14"/>
      <c r="E1" s="14"/>
      <c r="F1" s="14"/>
      <c r="G1" s="14"/>
      <c r="H1" s="14"/>
      <c r="I1" s="14"/>
      <c r="J1" s="14"/>
      <c r="K1" s="14"/>
      <c r="L1" s="14"/>
      <c r="M1" s="14"/>
      <c r="N1" s="14"/>
    </row>
    <row r="2" spans="1:14" ht="53.25" customHeight="1">
      <c r="A2" s="5"/>
      <c r="B2" s="306" t="s">
        <v>108</v>
      </c>
      <c r="C2" s="306"/>
      <c r="D2" s="307"/>
      <c r="E2" s="307"/>
      <c r="F2" s="307"/>
      <c r="G2" s="307"/>
      <c r="H2" s="307"/>
      <c r="I2" s="307"/>
      <c r="J2" s="307"/>
      <c r="K2" s="307"/>
      <c r="L2" s="307"/>
      <c r="M2" s="307"/>
      <c r="N2" s="307"/>
    </row>
    <row r="3" spans="1:14" ht="12" customHeight="1">
      <c r="A3" s="5"/>
      <c r="B3" s="51"/>
      <c r="C3" s="51"/>
      <c r="D3" s="52"/>
      <c r="E3" s="52"/>
      <c r="F3" s="52"/>
      <c r="G3" s="52"/>
      <c r="H3" s="52"/>
      <c r="I3" s="52"/>
      <c r="J3" s="52"/>
      <c r="K3" s="52"/>
      <c r="L3" s="52"/>
      <c r="M3" s="52"/>
      <c r="N3" s="52"/>
    </row>
    <row r="4" spans="1:14" ht="16.5" customHeight="1">
      <c r="A4" s="5"/>
      <c r="B4" s="21" t="s">
        <v>154</v>
      </c>
      <c r="C4" s="21"/>
      <c r="D4" s="52"/>
      <c r="E4" s="52"/>
      <c r="F4" s="52"/>
      <c r="G4" s="52"/>
      <c r="H4" s="52"/>
      <c r="I4" s="52"/>
      <c r="J4" s="52"/>
      <c r="K4" s="52"/>
      <c r="L4" s="52"/>
      <c r="M4" s="52"/>
      <c r="N4" s="52"/>
    </row>
    <row r="5" spans="1:14" ht="16.5" customHeight="1" thickBot="1">
      <c r="A5" s="5"/>
      <c r="B5" s="21"/>
      <c r="C5" s="21"/>
      <c r="D5" s="52"/>
      <c r="E5" s="52"/>
      <c r="F5" s="52"/>
      <c r="G5" s="52"/>
      <c r="H5" s="52"/>
      <c r="I5" s="52"/>
      <c r="J5" s="52"/>
      <c r="K5" s="52"/>
      <c r="L5" s="52"/>
      <c r="M5" s="52"/>
      <c r="N5" s="52"/>
    </row>
    <row r="6" spans="1:14" ht="18.75" customHeight="1">
      <c r="A6" s="14"/>
      <c r="B6" s="131" t="s">
        <v>48</v>
      </c>
      <c r="C6" s="79"/>
      <c r="D6" s="308"/>
      <c r="E6" s="309"/>
      <c r="F6" s="309"/>
      <c r="G6" s="310"/>
      <c r="H6" s="310"/>
      <c r="I6" s="310"/>
      <c r="J6" s="310"/>
      <c r="K6" s="310"/>
      <c r="L6" s="310"/>
      <c r="M6" s="310"/>
      <c r="N6" s="311"/>
    </row>
    <row r="7" spans="1:14" ht="20.25" customHeight="1">
      <c r="A7" s="14"/>
      <c r="B7" s="312" t="s">
        <v>20</v>
      </c>
      <c r="C7" s="313"/>
      <c r="D7" s="313"/>
      <c r="E7" s="313"/>
      <c r="F7" s="313"/>
      <c r="G7" s="313"/>
      <c r="H7" s="313"/>
      <c r="I7" s="313"/>
      <c r="J7" s="313"/>
      <c r="K7" s="313"/>
      <c r="L7" s="313"/>
      <c r="M7" s="313"/>
      <c r="N7" s="314"/>
    </row>
    <row r="8" spans="1:14" ht="19.5" customHeight="1">
      <c r="A8" s="14"/>
      <c r="B8" s="315" t="s">
        <v>110</v>
      </c>
      <c r="C8" s="316"/>
      <c r="D8" s="316"/>
      <c r="E8" s="316"/>
      <c r="F8" s="316"/>
      <c r="G8" s="316"/>
      <c r="H8" s="316"/>
      <c r="I8" s="316"/>
      <c r="J8" s="316"/>
      <c r="K8" s="316"/>
      <c r="L8" s="316"/>
      <c r="M8" s="316"/>
      <c r="N8" s="317"/>
    </row>
    <row r="9" spans="1:14" ht="19.5" customHeight="1" thickBot="1">
      <c r="A9" s="14"/>
      <c r="B9" s="318"/>
      <c r="C9" s="319"/>
      <c r="D9" s="319"/>
      <c r="E9" s="319"/>
      <c r="F9" s="319"/>
      <c r="G9" s="319"/>
      <c r="H9" s="319"/>
      <c r="I9" s="319"/>
      <c r="J9" s="319"/>
      <c r="K9" s="319"/>
      <c r="L9" s="319"/>
      <c r="M9" s="319"/>
      <c r="N9" s="320"/>
    </row>
    <row r="10" spans="1:14" ht="10.5" customHeight="1" thickBot="1">
      <c r="A10" s="14"/>
      <c r="B10" s="54"/>
      <c r="C10" s="54"/>
      <c r="D10" s="54"/>
      <c r="E10" s="54"/>
      <c r="F10" s="54"/>
      <c r="G10" s="54"/>
      <c r="H10" s="54"/>
      <c r="I10" s="54"/>
      <c r="J10" s="54"/>
      <c r="K10" s="54"/>
      <c r="L10" s="54"/>
      <c r="M10" s="54"/>
      <c r="N10" s="14"/>
    </row>
    <row r="11" spans="1:14" ht="20.25" customHeight="1">
      <c r="A11" s="14"/>
      <c r="B11" s="290" t="s">
        <v>98</v>
      </c>
      <c r="C11" s="291"/>
      <c r="D11" s="291"/>
      <c r="E11" s="291"/>
      <c r="F11" s="291"/>
      <c r="G11" s="291"/>
      <c r="H11" s="291"/>
      <c r="I11" s="291"/>
      <c r="J11" s="291"/>
      <c r="K11" s="291"/>
      <c r="L11" s="291"/>
      <c r="M11" s="291"/>
      <c r="N11" s="292"/>
    </row>
    <row r="12" spans="1:14" ht="28.5" customHeight="1" thickBot="1">
      <c r="A12" s="14"/>
      <c r="B12" s="302" t="s">
        <v>111</v>
      </c>
      <c r="C12" s="303"/>
      <c r="D12" s="303"/>
      <c r="E12" s="303"/>
      <c r="F12" s="304"/>
      <c r="G12" s="304"/>
      <c r="H12" s="55" t="s">
        <v>18</v>
      </c>
      <c r="I12" s="83"/>
      <c r="J12" s="83"/>
      <c r="K12" s="56" t="s">
        <v>15</v>
      </c>
      <c r="L12" s="305">
        <f>IF(F12=7,365,F12*48)</f>
        <v>0</v>
      </c>
      <c r="M12" s="305"/>
      <c r="N12" s="57" t="s">
        <v>16</v>
      </c>
    </row>
    <row r="13" spans="1:14" ht="14.25" customHeight="1" thickBot="1">
      <c r="A13" s="14"/>
      <c r="B13" s="28"/>
      <c r="C13" s="28"/>
      <c r="D13" s="14"/>
      <c r="E13" s="14"/>
      <c r="F13" s="14"/>
      <c r="G13" s="14"/>
      <c r="H13" s="14"/>
      <c r="I13" s="14"/>
      <c r="J13" s="14"/>
      <c r="K13" s="14"/>
      <c r="L13" s="14"/>
      <c r="M13" s="14"/>
      <c r="N13" s="14"/>
    </row>
    <row r="14" spans="1:14" ht="23.25" customHeight="1">
      <c r="A14" s="14"/>
      <c r="B14" s="277" t="s">
        <v>97</v>
      </c>
      <c r="C14" s="278"/>
      <c r="D14" s="278"/>
      <c r="E14" s="278"/>
      <c r="F14" s="278"/>
      <c r="G14" s="278"/>
      <c r="H14" s="278"/>
      <c r="I14" s="278"/>
      <c r="J14" s="278"/>
      <c r="K14" s="278"/>
      <c r="L14" s="278"/>
      <c r="M14" s="278"/>
      <c r="N14" s="279"/>
    </row>
    <row r="15" spans="1:14" ht="27.75" customHeight="1">
      <c r="A15" s="14"/>
      <c r="B15" s="280" t="s">
        <v>99</v>
      </c>
      <c r="C15" s="243"/>
      <c r="D15" s="243"/>
      <c r="E15" s="281"/>
      <c r="F15" s="281"/>
      <c r="G15" s="97" t="s">
        <v>86</v>
      </c>
      <c r="H15" s="282" t="s">
        <v>115</v>
      </c>
      <c r="I15" s="283"/>
      <c r="J15" s="283"/>
      <c r="K15" s="283"/>
      <c r="L15" s="281"/>
      <c r="M15" s="281"/>
      <c r="N15" s="98" t="s">
        <v>86</v>
      </c>
    </row>
    <row r="16" spans="1:14" ht="20.25" customHeight="1" thickBot="1">
      <c r="A16" s="14"/>
      <c r="B16" s="284" t="s">
        <v>136</v>
      </c>
      <c r="C16" s="285"/>
      <c r="D16" s="285"/>
      <c r="E16" s="285"/>
      <c r="F16" s="285"/>
      <c r="G16" s="285"/>
      <c r="H16" s="285"/>
      <c r="I16" s="285"/>
      <c r="J16" s="285"/>
      <c r="K16" s="285"/>
      <c r="L16" s="285"/>
      <c r="M16" s="285"/>
      <c r="N16" s="286"/>
    </row>
    <row r="17" spans="1:14" ht="12" customHeight="1" thickBot="1">
      <c r="A17" s="14"/>
      <c r="B17" s="28"/>
      <c r="C17" s="28"/>
      <c r="D17" s="58"/>
      <c r="E17" s="14"/>
      <c r="F17" s="14"/>
      <c r="G17" s="58"/>
      <c r="H17" s="14"/>
      <c r="I17" s="14"/>
      <c r="J17" s="14"/>
      <c r="K17" s="14"/>
      <c r="L17" s="14"/>
      <c r="M17" s="14"/>
      <c r="N17" s="14"/>
    </row>
    <row r="18" spans="1:14" ht="22.5" customHeight="1">
      <c r="A18" s="14"/>
      <c r="B18" s="277" t="s">
        <v>112</v>
      </c>
      <c r="C18" s="288"/>
      <c r="D18" s="124"/>
      <c r="E18" s="289"/>
      <c r="F18" s="195"/>
      <c r="G18" s="121" t="s">
        <v>85</v>
      </c>
      <c r="H18" s="287" t="s">
        <v>113</v>
      </c>
      <c r="I18" s="288"/>
      <c r="J18" s="288"/>
      <c r="K18" s="125"/>
      <c r="L18" s="289"/>
      <c r="M18" s="195"/>
      <c r="N18" s="122" t="s">
        <v>85</v>
      </c>
    </row>
    <row r="19" spans="1:14" ht="23.25" customHeight="1" thickBot="1">
      <c r="A19" s="14"/>
      <c r="B19" s="284" t="s">
        <v>137</v>
      </c>
      <c r="C19" s="285"/>
      <c r="D19" s="285"/>
      <c r="E19" s="285"/>
      <c r="F19" s="285"/>
      <c r="G19" s="285"/>
      <c r="H19" s="285"/>
      <c r="I19" s="285"/>
      <c r="J19" s="285"/>
      <c r="K19" s="285"/>
      <c r="L19" s="285"/>
      <c r="M19" s="285"/>
      <c r="N19" s="286"/>
    </row>
    <row r="20" spans="1:14" ht="12" customHeight="1" thickBot="1">
      <c r="A20" s="14"/>
      <c r="B20" s="28"/>
      <c r="C20" s="28"/>
      <c r="D20" s="58"/>
      <c r="E20" s="14"/>
      <c r="F20" s="14"/>
      <c r="G20" s="58"/>
      <c r="H20" s="14"/>
      <c r="I20" s="14"/>
      <c r="J20" s="14"/>
      <c r="K20" s="14"/>
      <c r="L20" s="14"/>
      <c r="M20" s="14"/>
      <c r="N20" s="14"/>
    </row>
    <row r="21" spans="1:14" ht="22.5" customHeight="1">
      <c r="A21" s="14"/>
      <c r="B21" s="290" t="s">
        <v>46</v>
      </c>
      <c r="C21" s="291"/>
      <c r="D21" s="291"/>
      <c r="E21" s="291"/>
      <c r="F21" s="291"/>
      <c r="G21" s="291"/>
      <c r="H21" s="291"/>
      <c r="I21" s="291"/>
      <c r="J21" s="291"/>
      <c r="K21" s="291"/>
      <c r="L21" s="291"/>
      <c r="M21" s="291"/>
      <c r="N21" s="292"/>
    </row>
    <row r="22" spans="1:14" ht="15.75" customHeight="1">
      <c r="A22" s="14"/>
      <c r="B22" s="293" t="s">
        <v>139</v>
      </c>
      <c r="C22" s="294"/>
      <c r="D22" s="294"/>
      <c r="E22" s="294"/>
      <c r="F22" s="294"/>
      <c r="G22" s="294"/>
      <c r="H22" s="294"/>
      <c r="I22" s="294"/>
      <c r="J22" s="294"/>
      <c r="K22" s="294"/>
      <c r="L22" s="294"/>
      <c r="M22" s="294"/>
      <c r="N22" s="295"/>
    </row>
    <row r="23" spans="1:14" ht="15.75" customHeight="1">
      <c r="B23" s="296" t="s">
        <v>40</v>
      </c>
      <c r="C23" s="297"/>
      <c r="D23" s="298"/>
      <c r="E23" s="298"/>
      <c r="F23" s="298"/>
      <c r="G23" s="299"/>
      <c r="H23" s="300" t="s">
        <v>41</v>
      </c>
      <c r="I23" s="297"/>
      <c r="J23" s="297"/>
      <c r="K23" s="298"/>
      <c r="L23" s="298"/>
      <c r="M23" s="298"/>
      <c r="N23" s="301"/>
    </row>
    <row r="24" spans="1:14" s="60" customFormat="1" ht="15.75" customHeight="1">
      <c r="B24" s="91" t="s">
        <v>49</v>
      </c>
      <c r="C24" s="92" t="s">
        <v>0</v>
      </c>
      <c r="D24" s="84" t="s">
        <v>88</v>
      </c>
      <c r="E24" s="84" t="s">
        <v>1</v>
      </c>
      <c r="F24" s="84" t="s">
        <v>2</v>
      </c>
      <c r="G24" s="84" t="s">
        <v>87</v>
      </c>
      <c r="H24" s="84" t="s">
        <v>50</v>
      </c>
      <c r="I24" s="263" t="s">
        <v>0</v>
      </c>
      <c r="J24" s="264"/>
      <c r="K24" s="84" t="s">
        <v>88</v>
      </c>
      <c r="L24" s="84" t="s">
        <v>1</v>
      </c>
      <c r="M24" s="84" t="s">
        <v>2</v>
      </c>
      <c r="N24" s="85" t="s">
        <v>87</v>
      </c>
    </row>
    <row r="25" spans="1:14" ht="18.75" customHeight="1">
      <c r="B25" s="126"/>
      <c r="C25" s="80"/>
      <c r="D25" s="61"/>
      <c r="E25" s="61"/>
      <c r="F25" s="61"/>
      <c r="G25" s="105">
        <f>(D25*E25*F25)/1000</f>
        <v>0</v>
      </c>
      <c r="H25" s="61"/>
      <c r="I25" s="275"/>
      <c r="J25" s="276"/>
      <c r="K25" s="61"/>
      <c r="L25" s="61"/>
      <c r="M25" s="61"/>
      <c r="N25" s="108">
        <f t="shared" ref="N25:N34" si="0">(K25*L25*M25)/1000</f>
        <v>0</v>
      </c>
    </row>
    <row r="26" spans="1:14" ht="18.75" customHeight="1">
      <c r="B26" s="127"/>
      <c r="C26" s="81"/>
      <c r="D26" s="63"/>
      <c r="E26" s="63"/>
      <c r="F26" s="63"/>
      <c r="G26" s="106">
        <f>(D26*E26*F26)/1000</f>
        <v>0</v>
      </c>
      <c r="H26" s="63"/>
      <c r="I26" s="265"/>
      <c r="J26" s="266"/>
      <c r="K26" s="63"/>
      <c r="L26" s="63"/>
      <c r="M26" s="63"/>
      <c r="N26" s="109">
        <f t="shared" si="0"/>
        <v>0</v>
      </c>
    </row>
    <row r="27" spans="1:14" ht="18.75" customHeight="1">
      <c r="B27" s="128"/>
      <c r="C27" s="81"/>
      <c r="D27" s="63"/>
      <c r="E27" s="63"/>
      <c r="F27" s="63"/>
      <c r="G27" s="106">
        <f>(D27*E27*F27)/1000</f>
        <v>0</v>
      </c>
      <c r="H27" s="63"/>
      <c r="I27" s="265"/>
      <c r="J27" s="266"/>
      <c r="K27" s="63"/>
      <c r="L27" s="63"/>
      <c r="M27" s="63"/>
      <c r="N27" s="109">
        <f t="shared" si="0"/>
        <v>0</v>
      </c>
    </row>
    <row r="28" spans="1:14" ht="18.75" customHeight="1">
      <c r="B28" s="62"/>
      <c r="C28" s="81"/>
      <c r="D28" s="63"/>
      <c r="E28" s="63"/>
      <c r="F28" s="63"/>
      <c r="G28" s="106">
        <f>(D28*E28*F28)/1000</f>
        <v>0</v>
      </c>
      <c r="H28" s="63"/>
      <c r="I28" s="265"/>
      <c r="J28" s="266"/>
      <c r="K28" s="63"/>
      <c r="L28" s="63"/>
      <c r="M28" s="63"/>
      <c r="N28" s="109">
        <f t="shared" si="0"/>
        <v>0</v>
      </c>
    </row>
    <row r="29" spans="1:14" ht="18.75" customHeight="1">
      <c r="B29" s="62"/>
      <c r="C29" s="81"/>
      <c r="D29" s="63"/>
      <c r="E29" s="63"/>
      <c r="F29" s="63"/>
      <c r="G29" s="106">
        <f t="shared" ref="G29:G34" si="1">(D29*E29*F29)/1000</f>
        <v>0</v>
      </c>
      <c r="H29" s="63"/>
      <c r="I29" s="265"/>
      <c r="J29" s="266"/>
      <c r="K29" s="63"/>
      <c r="L29" s="63"/>
      <c r="M29" s="63"/>
      <c r="N29" s="109">
        <f t="shared" si="0"/>
        <v>0</v>
      </c>
    </row>
    <row r="30" spans="1:14" ht="18.75" customHeight="1">
      <c r="B30" s="64"/>
      <c r="C30" s="82"/>
      <c r="D30" s="63"/>
      <c r="E30" s="63"/>
      <c r="F30" s="63"/>
      <c r="G30" s="106">
        <f>(D30*E30*F30)/1000</f>
        <v>0</v>
      </c>
      <c r="H30" s="65"/>
      <c r="I30" s="267"/>
      <c r="J30" s="268"/>
      <c r="K30" s="63"/>
      <c r="L30" s="63"/>
      <c r="M30" s="63"/>
      <c r="N30" s="109">
        <f t="shared" si="0"/>
        <v>0</v>
      </c>
    </row>
    <row r="31" spans="1:14" ht="18.75" customHeight="1">
      <c r="B31" s="64"/>
      <c r="C31" s="82"/>
      <c r="D31" s="63"/>
      <c r="E31" s="63"/>
      <c r="F31" s="63"/>
      <c r="G31" s="106">
        <f t="shared" si="1"/>
        <v>0</v>
      </c>
      <c r="H31" s="65"/>
      <c r="I31" s="267"/>
      <c r="J31" s="268"/>
      <c r="K31" s="63"/>
      <c r="L31" s="63"/>
      <c r="M31" s="63"/>
      <c r="N31" s="109">
        <f t="shared" si="0"/>
        <v>0</v>
      </c>
    </row>
    <row r="32" spans="1:14" ht="18.75" customHeight="1">
      <c r="B32" s="64"/>
      <c r="C32" s="82"/>
      <c r="D32" s="63"/>
      <c r="E32" s="63"/>
      <c r="F32" s="63"/>
      <c r="G32" s="106">
        <f t="shared" si="1"/>
        <v>0</v>
      </c>
      <c r="H32" s="65"/>
      <c r="I32" s="267"/>
      <c r="J32" s="268"/>
      <c r="K32" s="63"/>
      <c r="L32" s="63"/>
      <c r="M32" s="63"/>
      <c r="N32" s="109">
        <f t="shared" si="0"/>
        <v>0</v>
      </c>
    </row>
    <row r="33" spans="2:14" ht="18.75" customHeight="1">
      <c r="B33" s="64"/>
      <c r="C33" s="82"/>
      <c r="D33" s="63"/>
      <c r="E33" s="63"/>
      <c r="F33" s="63"/>
      <c r="G33" s="106">
        <f t="shared" si="1"/>
        <v>0</v>
      </c>
      <c r="H33" s="65"/>
      <c r="I33" s="267"/>
      <c r="J33" s="268"/>
      <c r="K33" s="63"/>
      <c r="L33" s="63"/>
      <c r="M33" s="63"/>
      <c r="N33" s="109">
        <f t="shared" si="0"/>
        <v>0</v>
      </c>
    </row>
    <row r="34" spans="2:14" ht="18.75" customHeight="1" thickBot="1">
      <c r="B34" s="73"/>
      <c r="C34" s="74"/>
      <c r="D34" s="129"/>
      <c r="E34" s="129"/>
      <c r="F34" s="130"/>
      <c r="G34" s="107">
        <f t="shared" si="1"/>
        <v>0</v>
      </c>
      <c r="H34" s="74"/>
      <c r="I34" s="269"/>
      <c r="J34" s="270"/>
      <c r="K34" s="74"/>
      <c r="L34" s="74"/>
      <c r="M34" s="74"/>
      <c r="N34" s="110">
        <f t="shared" si="0"/>
        <v>0</v>
      </c>
    </row>
    <row r="35" spans="2:14" s="66" customFormat="1" ht="15.75" customHeight="1" thickTop="1" thickBot="1">
      <c r="B35" s="271" t="s">
        <v>118</v>
      </c>
      <c r="C35" s="272"/>
      <c r="D35" s="273"/>
      <c r="E35" s="273"/>
      <c r="F35" s="274"/>
      <c r="G35" s="45">
        <f>SUM(G25:G34)</f>
        <v>0</v>
      </c>
      <c r="H35" s="272" t="s">
        <v>121</v>
      </c>
      <c r="I35" s="272"/>
      <c r="J35" s="272"/>
      <c r="K35" s="273"/>
      <c r="L35" s="273"/>
      <c r="M35" s="274"/>
      <c r="N35" s="45">
        <f>SUM(N25:N34)</f>
        <v>0</v>
      </c>
    </row>
    <row r="36" spans="2:14" ht="28.5" customHeight="1">
      <c r="B36" s="221" t="s">
        <v>82</v>
      </c>
      <c r="C36" s="222"/>
      <c r="D36" s="223"/>
      <c r="E36" s="257" t="s">
        <v>160</v>
      </c>
      <c r="F36" s="258"/>
      <c r="G36" s="259"/>
      <c r="H36" s="247" t="s">
        <v>86</v>
      </c>
      <c r="I36" s="227"/>
      <c r="J36" s="254">
        <f>ROUND((G35+N35)/0.8,1)</f>
        <v>0</v>
      </c>
      <c r="K36" s="255"/>
      <c r="L36" s="256"/>
      <c r="M36" s="69"/>
    </row>
    <row r="37" spans="2:14" ht="28.5" customHeight="1">
      <c r="B37" s="221" t="s">
        <v>83</v>
      </c>
      <c r="C37" s="222"/>
      <c r="D37" s="223"/>
      <c r="E37" s="245" t="s">
        <v>133</v>
      </c>
      <c r="F37" s="246"/>
      <c r="G37" s="246"/>
      <c r="H37" s="247" t="s">
        <v>86</v>
      </c>
      <c r="I37" s="227"/>
      <c r="J37" s="254">
        <f>(G35+N35)*365</f>
        <v>0</v>
      </c>
      <c r="K37" s="255"/>
      <c r="L37" s="256"/>
      <c r="M37" s="69"/>
    </row>
    <row r="38" spans="2:14" ht="28.5" customHeight="1">
      <c r="B38" s="221" t="s">
        <v>84</v>
      </c>
      <c r="C38" s="222"/>
      <c r="D38" s="223"/>
      <c r="E38" s="257" t="s">
        <v>135</v>
      </c>
      <c r="F38" s="258"/>
      <c r="G38" s="259"/>
      <c r="H38" s="247" t="s">
        <v>76</v>
      </c>
      <c r="I38" s="227"/>
      <c r="J38" s="260">
        <f>J37/(8760*0.137)</f>
        <v>0</v>
      </c>
      <c r="K38" s="261"/>
      <c r="L38" s="262"/>
      <c r="M38" s="69"/>
    </row>
    <row r="39" spans="2:14" ht="28.5" customHeight="1">
      <c r="B39" s="250" t="s">
        <v>141</v>
      </c>
      <c r="C39" s="251"/>
      <c r="D39" s="252"/>
      <c r="E39" s="245" t="s">
        <v>125</v>
      </c>
      <c r="F39" s="245"/>
      <c r="G39" s="245"/>
      <c r="H39" s="247" t="s">
        <v>89</v>
      </c>
      <c r="I39" s="253"/>
      <c r="J39" s="240">
        <f>L15</f>
        <v>0</v>
      </c>
      <c r="K39" s="240"/>
      <c r="L39" s="241"/>
      <c r="M39" s="69"/>
    </row>
    <row r="40" spans="2:14" ht="28.5" customHeight="1">
      <c r="B40" s="242" t="s">
        <v>95</v>
      </c>
      <c r="C40" s="243"/>
      <c r="D40" s="244"/>
      <c r="E40" s="245" t="s">
        <v>134</v>
      </c>
      <c r="F40" s="246"/>
      <c r="G40" s="246"/>
      <c r="H40" s="247" t="s">
        <v>76</v>
      </c>
      <c r="I40" s="227"/>
      <c r="J40" s="240">
        <f>J39/(8760*0.137)</f>
        <v>0</v>
      </c>
      <c r="K40" s="248"/>
      <c r="L40" s="249"/>
      <c r="M40" s="69"/>
    </row>
    <row r="41" spans="2:14" ht="28.5" customHeight="1" thickBot="1">
      <c r="B41" s="228" t="s">
        <v>96</v>
      </c>
      <c r="C41" s="229"/>
      <c r="D41" s="230"/>
      <c r="E41" s="231" t="s">
        <v>161</v>
      </c>
      <c r="F41" s="232"/>
      <c r="G41" s="232"/>
      <c r="H41" s="233" t="s">
        <v>89</v>
      </c>
      <c r="I41" s="234"/>
      <c r="J41" s="235">
        <f>J39/365</f>
        <v>0</v>
      </c>
      <c r="K41" s="236"/>
      <c r="L41" s="237"/>
      <c r="M41" s="69"/>
    </row>
    <row r="42" spans="2:14" ht="28.5" customHeight="1">
      <c r="B42" s="238" t="s">
        <v>78</v>
      </c>
      <c r="C42" s="195"/>
      <c r="D42" s="195"/>
      <c r="E42" s="195"/>
      <c r="F42" s="195"/>
      <c r="G42" s="195"/>
      <c r="H42" s="195"/>
      <c r="I42" s="195"/>
      <c r="J42" s="195"/>
      <c r="K42" s="195"/>
      <c r="L42" s="239"/>
      <c r="M42" s="89"/>
    </row>
    <row r="43" spans="2:14" ht="28.5" customHeight="1">
      <c r="B43" s="221" t="s">
        <v>79</v>
      </c>
      <c r="C43" s="222"/>
      <c r="D43" s="223"/>
      <c r="E43" s="224" t="s">
        <v>127</v>
      </c>
      <c r="F43" s="224"/>
      <c r="G43" s="225"/>
      <c r="H43" s="226" t="s">
        <v>90</v>
      </c>
      <c r="I43" s="227"/>
      <c r="J43" s="86">
        <f>J38</f>
        <v>0</v>
      </c>
      <c r="K43" s="118" t="s">
        <v>80</v>
      </c>
      <c r="L43" s="88">
        <f>J40</f>
        <v>0</v>
      </c>
      <c r="M43" s="90"/>
    </row>
    <row r="44" spans="2:14" ht="28.5" customHeight="1" thickBot="1">
      <c r="B44" s="217" t="s">
        <v>81</v>
      </c>
      <c r="C44" s="218"/>
      <c r="D44" s="219"/>
      <c r="E44" s="210" t="s">
        <v>128</v>
      </c>
      <c r="F44" s="210"/>
      <c r="G44" s="211"/>
      <c r="H44" s="212" t="s">
        <v>86</v>
      </c>
      <c r="I44" s="220"/>
      <c r="J44" s="87">
        <f>J36</f>
        <v>0</v>
      </c>
      <c r="K44" s="119" t="s">
        <v>80</v>
      </c>
      <c r="L44" s="123" t="str">
        <f>IF(J36&lt;J41,J41,"")</f>
        <v/>
      </c>
      <c r="M44" s="90"/>
    </row>
    <row r="45" spans="2:14" ht="14.25" customHeight="1" thickBot="1">
      <c r="B45" s="60"/>
      <c r="C45" s="60"/>
      <c r="D45" s="60"/>
      <c r="E45" s="67"/>
      <c r="F45" s="67"/>
      <c r="G45" s="67"/>
      <c r="H45" s="44"/>
      <c r="I45" s="44"/>
      <c r="J45" s="44"/>
      <c r="K45" s="66"/>
      <c r="L45" s="60"/>
      <c r="M45" s="66"/>
    </row>
    <row r="46" spans="2:14" ht="33" customHeight="1">
      <c r="B46" s="203" t="s">
        <v>140</v>
      </c>
      <c r="C46" s="204"/>
      <c r="D46" s="205"/>
      <c r="E46" s="205"/>
      <c r="F46" s="205"/>
      <c r="G46" s="205"/>
      <c r="H46" s="205"/>
      <c r="I46" s="205"/>
      <c r="J46" s="205"/>
      <c r="K46" s="205"/>
      <c r="L46" s="205"/>
      <c r="M46" s="205"/>
      <c r="N46" s="206"/>
    </row>
    <row r="47" spans="2:14" ht="27.75" customHeight="1" thickBot="1">
      <c r="B47" s="207" t="s">
        <v>44</v>
      </c>
      <c r="C47" s="208"/>
      <c r="D47" s="209"/>
      <c r="E47" s="210" t="s">
        <v>130</v>
      </c>
      <c r="F47" s="210"/>
      <c r="G47" s="211"/>
      <c r="H47" s="212" t="s">
        <v>90</v>
      </c>
      <c r="I47" s="213"/>
      <c r="J47" s="214"/>
      <c r="K47" s="215"/>
      <c r="L47" s="215"/>
      <c r="M47" s="215"/>
      <c r="N47" s="216"/>
    </row>
    <row r="48" spans="2:14" ht="12" customHeight="1" thickBot="1">
      <c r="B48" s="68"/>
      <c r="C48" s="68"/>
      <c r="D48" s="68"/>
      <c r="E48" s="67"/>
      <c r="F48" s="67"/>
      <c r="G48" s="67"/>
      <c r="H48" s="44"/>
      <c r="I48" s="44"/>
      <c r="J48" s="44"/>
      <c r="K48" s="69"/>
      <c r="L48" s="69"/>
      <c r="M48" s="69"/>
      <c r="N48" s="69"/>
    </row>
    <row r="49" spans="1:14" ht="23.25" customHeight="1" thickBot="1">
      <c r="B49" s="181" t="s">
        <v>13</v>
      </c>
      <c r="C49" s="182"/>
      <c r="D49" s="183"/>
      <c r="E49" s="183"/>
      <c r="F49" s="183"/>
      <c r="G49" s="183"/>
      <c r="H49" s="183"/>
      <c r="I49" s="183"/>
      <c r="J49" s="183"/>
      <c r="K49" s="183"/>
      <c r="L49" s="183"/>
      <c r="M49" s="183"/>
      <c r="N49" s="184"/>
    </row>
    <row r="50" spans="1:14" ht="66" customHeight="1">
      <c r="B50" s="185" t="s">
        <v>100</v>
      </c>
      <c r="C50" s="186"/>
      <c r="D50" s="187"/>
      <c r="E50" s="191" t="s">
        <v>131</v>
      </c>
      <c r="F50" s="192"/>
      <c r="G50" s="193"/>
      <c r="H50" s="194" t="s">
        <v>90</v>
      </c>
      <c r="I50" s="195"/>
      <c r="J50" s="196"/>
      <c r="K50" s="197"/>
      <c r="L50" s="197"/>
      <c r="M50" s="197"/>
      <c r="N50" s="198"/>
    </row>
    <row r="51" spans="1:14" ht="78" customHeight="1">
      <c r="B51" s="188"/>
      <c r="C51" s="189"/>
      <c r="D51" s="190"/>
      <c r="E51" s="167" t="s">
        <v>158</v>
      </c>
      <c r="F51" s="199"/>
      <c r="G51" s="200"/>
      <c r="H51" s="170" t="s">
        <v>91</v>
      </c>
      <c r="I51" s="171"/>
      <c r="J51" s="172"/>
      <c r="K51" s="201"/>
      <c r="L51" s="201"/>
      <c r="M51" s="201"/>
      <c r="N51" s="202"/>
    </row>
    <row r="52" spans="1:14" ht="63.75" customHeight="1">
      <c r="B52" s="164" t="s">
        <v>101</v>
      </c>
      <c r="C52" s="165"/>
      <c r="D52" s="166"/>
      <c r="E52" s="167" t="s">
        <v>129</v>
      </c>
      <c r="F52" s="168"/>
      <c r="G52" s="169"/>
      <c r="H52" s="170" t="s">
        <v>91</v>
      </c>
      <c r="I52" s="171"/>
      <c r="J52" s="172"/>
      <c r="K52" s="173"/>
      <c r="L52" s="173"/>
      <c r="M52" s="173"/>
      <c r="N52" s="174"/>
    </row>
    <row r="53" spans="1:14" ht="32.25" customHeight="1" thickBot="1">
      <c r="B53" s="175" t="s">
        <v>47</v>
      </c>
      <c r="C53" s="176"/>
      <c r="D53" s="177"/>
      <c r="E53" s="178"/>
      <c r="F53" s="179"/>
      <c r="G53" s="179"/>
      <c r="H53" s="179"/>
      <c r="I53" s="179"/>
      <c r="J53" s="179"/>
      <c r="K53" s="179"/>
      <c r="L53" s="179"/>
      <c r="M53" s="179"/>
      <c r="N53" s="180"/>
    </row>
    <row r="54" spans="1:14">
      <c r="A54" s="14"/>
      <c r="B54" s="70"/>
      <c r="C54" s="70"/>
      <c r="D54" s="58"/>
      <c r="E54" s="14"/>
      <c r="F54" s="14"/>
      <c r="G54" s="14"/>
      <c r="H54" s="14"/>
      <c r="I54" s="14"/>
      <c r="J54" s="14"/>
      <c r="K54" s="14"/>
      <c r="L54" s="14"/>
      <c r="M54" s="14"/>
      <c r="N54" s="14"/>
    </row>
    <row r="55" spans="1:14">
      <c r="A55" s="14"/>
      <c r="B55" s="70" t="s">
        <v>132</v>
      </c>
      <c r="C55" s="70"/>
      <c r="D55" s="58"/>
      <c r="E55" s="14"/>
      <c r="F55" s="14"/>
      <c r="G55" s="14"/>
      <c r="H55" s="14"/>
      <c r="I55" s="14"/>
      <c r="J55" s="14"/>
      <c r="K55" s="14"/>
      <c r="L55" s="14"/>
      <c r="M55" s="14"/>
      <c r="N55" s="14"/>
    </row>
    <row r="56" spans="1:14">
      <c r="B56" s="70" t="s">
        <v>155</v>
      </c>
    </row>
  </sheetData>
  <mergeCells count="86">
    <mergeCell ref="B12:E12"/>
    <mergeCell ref="F12:G12"/>
    <mergeCell ref="L12:M12"/>
    <mergeCell ref="B2:N2"/>
    <mergeCell ref="D6:N6"/>
    <mergeCell ref="B7:N7"/>
    <mergeCell ref="B8:N9"/>
    <mergeCell ref="B11:N11"/>
    <mergeCell ref="I25:J25"/>
    <mergeCell ref="B14:N14"/>
    <mergeCell ref="B15:D15"/>
    <mergeCell ref="E15:F15"/>
    <mergeCell ref="H15:K15"/>
    <mergeCell ref="L15:M15"/>
    <mergeCell ref="B16:N16"/>
    <mergeCell ref="B19:N19"/>
    <mergeCell ref="H18:J18"/>
    <mergeCell ref="B18:C18"/>
    <mergeCell ref="E18:F18"/>
    <mergeCell ref="L18:M18"/>
    <mergeCell ref="B21:N21"/>
    <mergeCell ref="B22:N22"/>
    <mergeCell ref="B23:G23"/>
    <mergeCell ref="H23:N23"/>
    <mergeCell ref="B36:D36"/>
    <mergeCell ref="E36:G36"/>
    <mergeCell ref="H36:I36"/>
    <mergeCell ref="J36:L36"/>
    <mergeCell ref="I24:J24"/>
    <mergeCell ref="I26:J26"/>
    <mergeCell ref="I27:J27"/>
    <mergeCell ref="I28:J28"/>
    <mergeCell ref="I29:J29"/>
    <mergeCell ref="I30:J30"/>
    <mergeCell ref="I31:J31"/>
    <mergeCell ref="I32:J32"/>
    <mergeCell ref="I33:J33"/>
    <mergeCell ref="I34:J34"/>
    <mergeCell ref="B35:F35"/>
    <mergeCell ref="H35:M35"/>
    <mergeCell ref="B37:D37"/>
    <mergeCell ref="E37:G37"/>
    <mergeCell ref="H37:I37"/>
    <mergeCell ref="J37:L37"/>
    <mergeCell ref="B38:D38"/>
    <mergeCell ref="E38:G38"/>
    <mergeCell ref="H38:I38"/>
    <mergeCell ref="J38:L38"/>
    <mergeCell ref="J39:L39"/>
    <mergeCell ref="B40:D40"/>
    <mergeCell ref="E40:G40"/>
    <mergeCell ref="H40:I40"/>
    <mergeCell ref="J40:L40"/>
    <mergeCell ref="B39:D39"/>
    <mergeCell ref="E39:G39"/>
    <mergeCell ref="H39:I39"/>
    <mergeCell ref="B41:D41"/>
    <mergeCell ref="E41:G41"/>
    <mergeCell ref="H41:I41"/>
    <mergeCell ref="J41:L41"/>
    <mergeCell ref="B42:L42"/>
    <mergeCell ref="B44:D44"/>
    <mergeCell ref="E44:G44"/>
    <mergeCell ref="H44:I44"/>
    <mergeCell ref="B43:D43"/>
    <mergeCell ref="E43:G43"/>
    <mergeCell ref="H43:I43"/>
    <mergeCell ref="B46:N46"/>
    <mergeCell ref="B47:D47"/>
    <mergeCell ref="E47:G47"/>
    <mergeCell ref="H47:I47"/>
    <mergeCell ref="J47:N47"/>
    <mergeCell ref="B49:N49"/>
    <mergeCell ref="B50:D51"/>
    <mergeCell ref="E50:G50"/>
    <mergeCell ref="H50:I50"/>
    <mergeCell ref="J50:N50"/>
    <mergeCell ref="E51:G51"/>
    <mergeCell ref="H51:I51"/>
    <mergeCell ref="J51:N51"/>
    <mergeCell ref="B52:D52"/>
    <mergeCell ref="E52:G52"/>
    <mergeCell ref="H52:I52"/>
    <mergeCell ref="J52:N52"/>
    <mergeCell ref="B53:D53"/>
    <mergeCell ref="E53:N53"/>
  </mergeCells>
  <phoneticPr fontId="28"/>
  <pageMargins left="0.51181102362204722" right="0.51181102362204722" top="0.55118110236220474" bottom="0.55118110236220474" header="0.31496062992125984" footer="0.31496062992125984"/>
  <pageSetup paperSize="9" scale="63"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E04B2-93B3-4C5D-B267-7EDB2274ECD6}">
  <sheetPr>
    <tabColor rgb="FF00B050"/>
    <pageSetUpPr fitToPage="1"/>
  </sheetPr>
  <dimension ref="A1:N56"/>
  <sheetViews>
    <sheetView showGridLines="0" zoomScaleNormal="100" zoomScaleSheetLayoutView="100" workbookViewId="0"/>
  </sheetViews>
  <sheetFormatPr defaultRowHeight="13.5"/>
  <cols>
    <col min="1" max="1" width="1.625" style="59" customWidth="1"/>
    <col min="2" max="2" width="8.625" style="59" customWidth="1"/>
    <col min="3" max="3" width="21.625" style="59" customWidth="1"/>
    <col min="4" max="4" width="9.25" style="59" customWidth="1"/>
    <col min="5" max="5" width="9.375" style="59" customWidth="1"/>
    <col min="6" max="6" width="7" style="59" customWidth="1"/>
    <col min="7" max="7" width="11.375" style="59" customWidth="1"/>
    <col min="8" max="8" width="8.625" style="59" customWidth="1"/>
    <col min="9" max="9" width="12.875" style="59" customWidth="1"/>
    <col min="10" max="10" width="9.375" style="59" customWidth="1"/>
    <col min="11" max="11" width="9.25" style="59" customWidth="1"/>
    <col min="12" max="12" width="9.375" style="59" customWidth="1"/>
    <col min="13" max="13" width="7" style="59" customWidth="1"/>
    <col min="14" max="14" width="11.375" style="59" customWidth="1"/>
    <col min="15" max="16384" width="9" style="59"/>
  </cols>
  <sheetData>
    <row r="1" spans="1:14" ht="14.25" customHeight="1">
      <c r="A1" s="5" t="s">
        <v>103</v>
      </c>
      <c r="B1" s="14"/>
      <c r="C1" s="14"/>
      <c r="D1" s="14"/>
      <c r="E1" s="14"/>
      <c r="F1" s="14"/>
      <c r="G1" s="14"/>
      <c r="H1" s="14"/>
      <c r="I1" s="14"/>
      <c r="J1" s="14"/>
      <c r="K1" s="14"/>
      <c r="L1" s="14"/>
      <c r="M1" s="14"/>
      <c r="N1" s="14"/>
    </row>
    <row r="2" spans="1:14" ht="53.25" customHeight="1">
      <c r="A2" s="5"/>
      <c r="B2" s="306" t="s">
        <v>108</v>
      </c>
      <c r="C2" s="306"/>
      <c r="D2" s="307"/>
      <c r="E2" s="307"/>
      <c r="F2" s="307"/>
      <c r="G2" s="307"/>
      <c r="H2" s="307"/>
      <c r="I2" s="307"/>
      <c r="J2" s="307"/>
      <c r="K2" s="307"/>
      <c r="L2" s="307"/>
      <c r="M2" s="307"/>
      <c r="N2" s="307"/>
    </row>
    <row r="3" spans="1:14" ht="12" customHeight="1">
      <c r="A3" s="5"/>
      <c r="B3" s="51"/>
      <c r="C3" s="51"/>
      <c r="D3" s="52"/>
      <c r="E3" s="52"/>
      <c r="F3" s="52"/>
      <c r="G3" s="52"/>
      <c r="H3" s="52"/>
      <c r="I3" s="52"/>
      <c r="J3" s="52"/>
      <c r="K3" s="52"/>
      <c r="L3" s="52"/>
      <c r="M3" s="52"/>
      <c r="N3" s="52"/>
    </row>
    <row r="4" spans="1:14" ht="16.5" customHeight="1">
      <c r="A4" s="5"/>
      <c r="B4" s="21" t="s">
        <v>154</v>
      </c>
      <c r="C4" s="21"/>
      <c r="D4" s="52"/>
      <c r="E4" s="52"/>
      <c r="F4" s="52"/>
      <c r="G4" s="52"/>
      <c r="H4" s="52"/>
      <c r="I4" s="52"/>
      <c r="J4" s="52"/>
      <c r="K4" s="52"/>
      <c r="L4" s="52"/>
      <c r="M4" s="52"/>
      <c r="N4" s="52"/>
    </row>
    <row r="5" spans="1:14" ht="16.5" customHeight="1" thickBot="1">
      <c r="A5" s="5"/>
      <c r="B5" s="21"/>
      <c r="C5" s="21"/>
      <c r="D5" s="52"/>
      <c r="E5" s="52"/>
      <c r="F5" s="52"/>
      <c r="G5" s="52"/>
      <c r="H5" s="52"/>
      <c r="I5" s="52"/>
      <c r="J5" s="52"/>
      <c r="K5" s="52"/>
      <c r="L5" s="52"/>
      <c r="M5" s="52"/>
      <c r="N5" s="52"/>
    </row>
    <row r="6" spans="1:14" ht="18.75" customHeight="1">
      <c r="A6" s="14"/>
      <c r="B6" s="131" t="s">
        <v>48</v>
      </c>
      <c r="C6" s="79"/>
      <c r="D6" s="346" t="s">
        <v>142</v>
      </c>
      <c r="E6" s="347"/>
      <c r="F6" s="347"/>
      <c r="G6" s="348"/>
      <c r="H6" s="348"/>
      <c r="I6" s="348"/>
      <c r="J6" s="348"/>
      <c r="K6" s="348"/>
      <c r="L6" s="348"/>
      <c r="M6" s="348"/>
      <c r="N6" s="349"/>
    </row>
    <row r="7" spans="1:14" ht="20.25" customHeight="1">
      <c r="A7" s="14"/>
      <c r="B7" s="312" t="s">
        <v>20</v>
      </c>
      <c r="C7" s="313"/>
      <c r="D7" s="313"/>
      <c r="E7" s="313"/>
      <c r="F7" s="313"/>
      <c r="G7" s="313"/>
      <c r="H7" s="313"/>
      <c r="I7" s="313"/>
      <c r="J7" s="313"/>
      <c r="K7" s="313"/>
      <c r="L7" s="313"/>
      <c r="M7" s="313"/>
      <c r="N7" s="314"/>
    </row>
    <row r="8" spans="1:14" ht="33.75" customHeight="1">
      <c r="A8" s="14"/>
      <c r="B8" s="315" t="s">
        <v>143</v>
      </c>
      <c r="C8" s="350"/>
      <c r="D8" s="350"/>
      <c r="E8" s="350"/>
      <c r="F8" s="350"/>
      <c r="G8" s="350"/>
      <c r="H8" s="350"/>
      <c r="I8" s="350"/>
      <c r="J8" s="350"/>
      <c r="K8" s="350"/>
      <c r="L8" s="350"/>
      <c r="M8" s="350"/>
      <c r="N8" s="351"/>
    </row>
    <row r="9" spans="1:14" ht="33.75" customHeight="1" thickBot="1">
      <c r="A9" s="14"/>
      <c r="B9" s="352"/>
      <c r="C9" s="353"/>
      <c r="D9" s="353"/>
      <c r="E9" s="353"/>
      <c r="F9" s="353"/>
      <c r="G9" s="353"/>
      <c r="H9" s="353"/>
      <c r="I9" s="353"/>
      <c r="J9" s="353"/>
      <c r="K9" s="353"/>
      <c r="L9" s="353"/>
      <c r="M9" s="353"/>
      <c r="N9" s="354"/>
    </row>
    <row r="10" spans="1:14" ht="10.5" customHeight="1" thickBot="1">
      <c r="A10" s="14"/>
      <c r="B10" s="54"/>
      <c r="C10" s="54"/>
      <c r="D10" s="54"/>
      <c r="E10" s="54"/>
      <c r="F10" s="54"/>
      <c r="G10" s="54"/>
      <c r="H10" s="54"/>
      <c r="I10" s="54"/>
      <c r="J10" s="54"/>
      <c r="K10" s="54"/>
      <c r="L10" s="54"/>
      <c r="M10" s="54"/>
      <c r="N10" s="14"/>
    </row>
    <row r="11" spans="1:14" ht="20.25" customHeight="1">
      <c r="A11" s="14"/>
      <c r="B11" s="290" t="s">
        <v>98</v>
      </c>
      <c r="C11" s="291"/>
      <c r="D11" s="291"/>
      <c r="E11" s="291"/>
      <c r="F11" s="291"/>
      <c r="G11" s="291"/>
      <c r="H11" s="291"/>
      <c r="I11" s="291"/>
      <c r="J11" s="291"/>
      <c r="K11" s="291"/>
      <c r="L11" s="291"/>
      <c r="M11" s="291"/>
      <c r="N11" s="292"/>
    </row>
    <row r="12" spans="1:14" ht="28.5" customHeight="1" thickBot="1">
      <c r="A12" s="14"/>
      <c r="B12" s="302" t="s">
        <v>111</v>
      </c>
      <c r="C12" s="303"/>
      <c r="D12" s="303"/>
      <c r="E12" s="303"/>
      <c r="F12" s="355">
        <v>5</v>
      </c>
      <c r="G12" s="355"/>
      <c r="H12" s="55" t="s">
        <v>18</v>
      </c>
      <c r="I12" s="83"/>
      <c r="J12" s="83"/>
      <c r="K12" s="56" t="s">
        <v>15</v>
      </c>
      <c r="L12" s="338">
        <f>IF(F12=7,365,F12*48)</f>
        <v>240</v>
      </c>
      <c r="M12" s="338"/>
      <c r="N12" s="57" t="s">
        <v>16</v>
      </c>
    </row>
    <row r="13" spans="1:14" ht="14.25" customHeight="1" thickBot="1">
      <c r="A13" s="14"/>
      <c r="B13" s="28"/>
      <c r="C13" s="28"/>
      <c r="D13" s="14"/>
      <c r="E13" s="14"/>
      <c r="F13" s="14"/>
      <c r="G13" s="14"/>
      <c r="H13" s="14"/>
      <c r="I13" s="14"/>
      <c r="J13" s="14"/>
      <c r="K13" s="14"/>
      <c r="L13" s="14"/>
      <c r="M13" s="14"/>
      <c r="N13" s="14"/>
    </row>
    <row r="14" spans="1:14" ht="23.25" customHeight="1">
      <c r="A14" s="14"/>
      <c r="B14" s="277" t="s">
        <v>97</v>
      </c>
      <c r="C14" s="278"/>
      <c r="D14" s="278"/>
      <c r="E14" s="278"/>
      <c r="F14" s="278"/>
      <c r="G14" s="278"/>
      <c r="H14" s="278"/>
      <c r="I14" s="278"/>
      <c r="J14" s="278"/>
      <c r="K14" s="278"/>
      <c r="L14" s="278"/>
      <c r="M14" s="278"/>
      <c r="N14" s="279"/>
    </row>
    <row r="15" spans="1:14" ht="27.75" customHeight="1">
      <c r="A15" s="14"/>
      <c r="B15" s="280" t="s">
        <v>45</v>
      </c>
      <c r="C15" s="243"/>
      <c r="D15" s="243"/>
      <c r="E15" s="339">
        <v>53000</v>
      </c>
      <c r="F15" s="339"/>
      <c r="G15" s="97" t="s">
        <v>86</v>
      </c>
      <c r="H15" s="282" t="s">
        <v>115</v>
      </c>
      <c r="I15" s="283"/>
      <c r="J15" s="283"/>
      <c r="K15" s="283"/>
      <c r="L15" s="339">
        <v>48000</v>
      </c>
      <c r="M15" s="339"/>
      <c r="N15" s="98" t="s">
        <v>86</v>
      </c>
    </row>
    <row r="16" spans="1:14" ht="20.25" customHeight="1" thickBot="1">
      <c r="A16" s="14"/>
      <c r="B16" s="284" t="s">
        <v>138</v>
      </c>
      <c r="C16" s="285"/>
      <c r="D16" s="285"/>
      <c r="E16" s="285"/>
      <c r="F16" s="285"/>
      <c r="G16" s="285"/>
      <c r="H16" s="285"/>
      <c r="I16" s="285"/>
      <c r="J16" s="285"/>
      <c r="K16" s="285"/>
      <c r="L16" s="285"/>
      <c r="M16" s="285"/>
      <c r="N16" s="286"/>
    </row>
    <row r="17" spans="1:14" ht="12" customHeight="1" thickBot="1">
      <c r="A17" s="14"/>
      <c r="B17" s="28"/>
      <c r="C17" s="28"/>
      <c r="D17" s="58"/>
      <c r="E17" s="14"/>
      <c r="F17" s="14"/>
      <c r="G17" s="58"/>
      <c r="H17" s="14"/>
      <c r="I17" s="14"/>
      <c r="J17" s="14"/>
      <c r="K17" s="14"/>
      <c r="L17" s="14"/>
      <c r="M17" s="14"/>
      <c r="N17" s="14"/>
    </row>
    <row r="18" spans="1:14" ht="22.5" customHeight="1">
      <c r="A18" s="14"/>
      <c r="B18" s="277" t="s">
        <v>114</v>
      </c>
      <c r="C18" s="288"/>
      <c r="D18" s="124"/>
      <c r="E18" s="364">
        <v>1</v>
      </c>
      <c r="F18" s="365"/>
      <c r="G18" s="121" t="s">
        <v>85</v>
      </c>
      <c r="H18" s="287" t="s">
        <v>113</v>
      </c>
      <c r="I18" s="288"/>
      <c r="J18" s="288"/>
      <c r="K18" s="125"/>
      <c r="L18" s="364">
        <v>1</v>
      </c>
      <c r="M18" s="365"/>
      <c r="N18" s="122" t="s">
        <v>85</v>
      </c>
    </row>
    <row r="19" spans="1:14" ht="23.25" customHeight="1" thickBot="1">
      <c r="A19" s="14"/>
      <c r="B19" s="284" t="s">
        <v>137</v>
      </c>
      <c r="C19" s="285"/>
      <c r="D19" s="285"/>
      <c r="E19" s="285"/>
      <c r="F19" s="285"/>
      <c r="G19" s="285"/>
      <c r="H19" s="285"/>
      <c r="I19" s="285"/>
      <c r="J19" s="285"/>
      <c r="K19" s="285"/>
      <c r="L19" s="285"/>
      <c r="M19" s="285"/>
      <c r="N19" s="286"/>
    </row>
    <row r="20" spans="1:14" ht="12" customHeight="1" thickBot="1">
      <c r="A20" s="14"/>
      <c r="B20" s="28"/>
      <c r="C20" s="28"/>
      <c r="D20" s="58"/>
      <c r="E20" s="14"/>
      <c r="F20" s="14"/>
      <c r="G20" s="58"/>
      <c r="H20" s="14"/>
      <c r="I20" s="14"/>
      <c r="J20" s="14"/>
      <c r="K20" s="14"/>
      <c r="L20" s="14"/>
      <c r="M20" s="14"/>
      <c r="N20" s="14"/>
    </row>
    <row r="21" spans="1:14" ht="22.5" customHeight="1">
      <c r="A21" s="14"/>
      <c r="B21" s="290" t="s">
        <v>46</v>
      </c>
      <c r="C21" s="291"/>
      <c r="D21" s="291"/>
      <c r="E21" s="291"/>
      <c r="F21" s="291"/>
      <c r="G21" s="291"/>
      <c r="H21" s="291"/>
      <c r="I21" s="291"/>
      <c r="J21" s="291"/>
      <c r="K21" s="291"/>
      <c r="L21" s="291"/>
      <c r="M21" s="291"/>
      <c r="N21" s="292"/>
    </row>
    <row r="22" spans="1:14" ht="15.75" customHeight="1">
      <c r="A22" s="14"/>
      <c r="B22" s="293" t="s">
        <v>139</v>
      </c>
      <c r="C22" s="294"/>
      <c r="D22" s="294"/>
      <c r="E22" s="294"/>
      <c r="F22" s="294"/>
      <c r="G22" s="294"/>
      <c r="H22" s="294"/>
      <c r="I22" s="294"/>
      <c r="J22" s="294"/>
      <c r="K22" s="294"/>
      <c r="L22" s="294"/>
      <c r="M22" s="294"/>
      <c r="N22" s="295"/>
    </row>
    <row r="23" spans="1:14" ht="15.75" customHeight="1">
      <c r="B23" s="296" t="s">
        <v>54</v>
      </c>
      <c r="C23" s="297"/>
      <c r="D23" s="298"/>
      <c r="E23" s="298"/>
      <c r="F23" s="298"/>
      <c r="G23" s="299"/>
      <c r="H23" s="300" t="s">
        <v>55</v>
      </c>
      <c r="I23" s="297"/>
      <c r="J23" s="297"/>
      <c r="K23" s="298"/>
      <c r="L23" s="298"/>
      <c r="M23" s="298"/>
      <c r="N23" s="301"/>
    </row>
    <row r="24" spans="1:14" s="60" customFormat="1" ht="15.75" customHeight="1">
      <c r="B24" s="91" t="s">
        <v>49</v>
      </c>
      <c r="C24" s="92" t="s">
        <v>0</v>
      </c>
      <c r="D24" s="84" t="s">
        <v>88</v>
      </c>
      <c r="E24" s="84" t="s">
        <v>1</v>
      </c>
      <c r="F24" s="84" t="s">
        <v>2</v>
      </c>
      <c r="G24" s="84" t="s">
        <v>87</v>
      </c>
      <c r="H24" s="84" t="s">
        <v>50</v>
      </c>
      <c r="I24" s="263" t="s">
        <v>0</v>
      </c>
      <c r="J24" s="264"/>
      <c r="K24" s="84" t="s">
        <v>88</v>
      </c>
      <c r="L24" s="84" t="s">
        <v>1</v>
      </c>
      <c r="M24" s="84" t="s">
        <v>2</v>
      </c>
      <c r="N24" s="85" t="s">
        <v>87</v>
      </c>
    </row>
    <row r="25" spans="1:14" ht="18.75" customHeight="1">
      <c r="B25" s="112" t="s">
        <v>65</v>
      </c>
      <c r="C25" s="100" t="s">
        <v>56</v>
      </c>
      <c r="D25" s="22">
        <v>40</v>
      </c>
      <c r="E25" s="22">
        <v>7</v>
      </c>
      <c r="F25" s="22">
        <v>3</v>
      </c>
      <c r="G25" s="105">
        <f t="shared" ref="G25:G34" si="0">(D25*E25*F25)/1000</f>
        <v>0.84</v>
      </c>
      <c r="H25" s="22" t="s">
        <v>65</v>
      </c>
      <c r="I25" s="340" t="s">
        <v>57</v>
      </c>
      <c r="J25" s="341"/>
      <c r="K25" s="22">
        <v>40</v>
      </c>
      <c r="L25" s="22">
        <v>7</v>
      </c>
      <c r="M25" s="22">
        <v>3</v>
      </c>
      <c r="N25" s="108">
        <f t="shared" ref="N25:N34" si="1">(K25*L25*M25)/1000</f>
        <v>0.84</v>
      </c>
    </row>
    <row r="26" spans="1:14" ht="18.75" customHeight="1">
      <c r="B26" s="114" t="s">
        <v>65</v>
      </c>
      <c r="C26" s="101" t="s">
        <v>3</v>
      </c>
      <c r="D26" s="23">
        <v>75</v>
      </c>
      <c r="E26" s="23">
        <v>7</v>
      </c>
      <c r="F26" s="23">
        <v>1</v>
      </c>
      <c r="G26" s="106">
        <f t="shared" si="0"/>
        <v>0.52500000000000002</v>
      </c>
      <c r="H26" s="23" t="s">
        <v>65</v>
      </c>
      <c r="I26" s="342" t="s">
        <v>58</v>
      </c>
      <c r="J26" s="343"/>
      <c r="K26" s="23">
        <v>75</v>
      </c>
      <c r="L26" s="23">
        <v>7</v>
      </c>
      <c r="M26" s="23">
        <v>1</v>
      </c>
      <c r="N26" s="109">
        <f t="shared" si="1"/>
        <v>0.52500000000000002</v>
      </c>
    </row>
    <row r="27" spans="1:14" ht="18.75" customHeight="1">
      <c r="B27" s="113" t="s">
        <v>65</v>
      </c>
      <c r="C27" s="101" t="s">
        <v>4</v>
      </c>
      <c r="D27" s="23">
        <v>3</v>
      </c>
      <c r="E27" s="23">
        <v>7</v>
      </c>
      <c r="F27" s="23">
        <v>1</v>
      </c>
      <c r="G27" s="106">
        <f t="shared" si="0"/>
        <v>2.1000000000000001E-2</v>
      </c>
      <c r="H27" s="23" t="s">
        <v>65</v>
      </c>
      <c r="I27" s="342" t="s">
        <v>59</v>
      </c>
      <c r="J27" s="343"/>
      <c r="K27" s="23">
        <v>3</v>
      </c>
      <c r="L27" s="23">
        <v>7</v>
      </c>
      <c r="M27" s="23">
        <v>1</v>
      </c>
      <c r="N27" s="109">
        <f t="shared" si="1"/>
        <v>2.1000000000000001E-2</v>
      </c>
    </row>
    <row r="28" spans="1:14" ht="18.75" customHeight="1">
      <c r="B28" s="26" t="s">
        <v>65</v>
      </c>
      <c r="C28" s="101" t="s">
        <v>5</v>
      </c>
      <c r="D28" s="23">
        <v>170</v>
      </c>
      <c r="E28" s="23">
        <v>7</v>
      </c>
      <c r="F28" s="23">
        <v>2</v>
      </c>
      <c r="G28" s="106">
        <f t="shared" si="0"/>
        <v>2.38</v>
      </c>
      <c r="H28" s="23" t="s">
        <v>65</v>
      </c>
      <c r="I28" s="342" t="s">
        <v>60</v>
      </c>
      <c r="J28" s="343"/>
      <c r="K28" s="23">
        <v>170</v>
      </c>
      <c r="L28" s="23">
        <v>7</v>
      </c>
      <c r="M28" s="23">
        <v>2</v>
      </c>
      <c r="N28" s="109">
        <f t="shared" si="1"/>
        <v>2.38</v>
      </c>
    </row>
    <row r="29" spans="1:14" ht="18.75" customHeight="1">
      <c r="B29" s="26" t="s">
        <v>66</v>
      </c>
      <c r="C29" s="101" t="s">
        <v>6</v>
      </c>
      <c r="D29" s="23">
        <v>300</v>
      </c>
      <c r="E29" s="23">
        <v>7</v>
      </c>
      <c r="F29" s="23">
        <v>2</v>
      </c>
      <c r="G29" s="106">
        <f t="shared" si="0"/>
        <v>4.2</v>
      </c>
      <c r="H29" s="23" t="s">
        <v>66</v>
      </c>
      <c r="I29" s="342" t="s">
        <v>61</v>
      </c>
      <c r="J29" s="343"/>
      <c r="K29" s="23">
        <v>300</v>
      </c>
      <c r="L29" s="23">
        <v>7</v>
      </c>
      <c r="M29" s="23">
        <v>2</v>
      </c>
      <c r="N29" s="109">
        <f t="shared" si="1"/>
        <v>4.2</v>
      </c>
    </row>
    <row r="30" spans="1:14" ht="18.75" customHeight="1">
      <c r="B30" s="27" t="s">
        <v>68</v>
      </c>
      <c r="C30" s="102" t="s">
        <v>7</v>
      </c>
      <c r="D30" s="23">
        <v>5</v>
      </c>
      <c r="E30" s="23">
        <v>1</v>
      </c>
      <c r="F30" s="23">
        <v>300</v>
      </c>
      <c r="G30" s="106">
        <f t="shared" si="0"/>
        <v>1.5</v>
      </c>
      <c r="H30" s="24" t="s">
        <v>68</v>
      </c>
      <c r="I30" s="344" t="s">
        <v>62</v>
      </c>
      <c r="J30" s="345"/>
      <c r="K30" s="23">
        <v>5</v>
      </c>
      <c r="L30" s="23">
        <v>1</v>
      </c>
      <c r="M30" s="23">
        <v>300</v>
      </c>
      <c r="N30" s="109">
        <f t="shared" si="1"/>
        <v>1.5</v>
      </c>
    </row>
    <row r="31" spans="1:14" ht="18.75" customHeight="1">
      <c r="B31" s="27" t="s">
        <v>72</v>
      </c>
      <c r="C31" s="102" t="s">
        <v>73</v>
      </c>
      <c r="D31" s="23">
        <v>73</v>
      </c>
      <c r="E31" s="23">
        <v>7</v>
      </c>
      <c r="F31" s="23">
        <v>3</v>
      </c>
      <c r="G31" s="106">
        <f t="shared" si="0"/>
        <v>1.5329999999999999</v>
      </c>
      <c r="H31" s="24" t="s">
        <v>67</v>
      </c>
      <c r="I31" s="344" t="s">
        <v>63</v>
      </c>
      <c r="J31" s="345"/>
      <c r="K31" s="23">
        <v>73</v>
      </c>
      <c r="L31" s="23">
        <v>7</v>
      </c>
      <c r="M31" s="23">
        <v>3</v>
      </c>
      <c r="N31" s="109">
        <f t="shared" si="1"/>
        <v>1.5329999999999999</v>
      </c>
    </row>
    <row r="32" spans="1:14" ht="18.75" customHeight="1">
      <c r="B32" s="27" t="s">
        <v>72</v>
      </c>
      <c r="C32" s="102" t="s">
        <v>74</v>
      </c>
      <c r="D32" s="23">
        <v>80</v>
      </c>
      <c r="E32" s="23">
        <v>7</v>
      </c>
      <c r="F32" s="23">
        <v>3</v>
      </c>
      <c r="G32" s="106">
        <f t="shared" si="0"/>
        <v>1.68</v>
      </c>
      <c r="H32" s="24" t="s">
        <v>67</v>
      </c>
      <c r="I32" s="344" t="s">
        <v>64</v>
      </c>
      <c r="J32" s="345"/>
      <c r="K32" s="23">
        <v>80</v>
      </c>
      <c r="L32" s="23">
        <v>7</v>
      </c>
      <c r="M32" s="23">
        <v>9</v>
      </c>
      <c r="N32" s="109">
        <f t="shared" si="1"/>
        <v>5.04</v>
      </c>
    </row>
    <row r="33" spans="2:14" ht="18.75" customHeight="1">
      <c r="B33" s="27" t="s">
        <v>69</v>
      </c>
      <c r="C33" s="102" t="s">
        <v>73</v>
      </c>
      <c r="D33" s="23">
        <v>113</v>
      </c>
      <c r="E33" s="23">
        <v>7</v>
      </c>
      <c r="F33" s="23">
        <v>4</v>
      </c>
      <c r="G33" s="106">
        <f t="shared" si="0"/>
        <v>3.1640000000000001</v>
      </c>
      <c r="H33" s="24" t="s">
        <v>69</v>
      </c>
      <c r="I33" s="344" t="s">
        <v>63</v>
      </c>
      <c r="J33" s="345"/>
      <c r="K33" s="23">
        <v>113</v>
      </c>
      <c r="L33" s="23">
        <v>7</v>
      </c>
      <c r="M33" s="23">
        <v>4</v>
      </c>
      <c r="N33" s="109">
        <f t="shared" si="1"/>
        <v>3.1640000000000001</v>
      </c>
    </row>
    <row r="34" spans="2:14" ht="18.75" customHeight="1" thickBot="1">
      <c r="B34" s="111" t="s">
        <v>71</v>
      </c>
      <c r="C34" s="78" t="s">
        <v>75</v>
      </c>
      <c r="D34" s="103">
        <v>13</v>
      </c>
      <c r="E34" s="103">
        <v>7</v>
      </c>
      <c r="F34" s="104">
        <v>3</v>
      </c>
      <c r="G34" s="107">
        <f t="shared" si="0"/>
        <v>0.27300000000000002</v>
      </c>
      <c r="H34" s="78" t="s">
        <v>70</v>
      </c>
      <c r="I34" s="358" t="s">
        <v>63</v>
      </c>
      <c r="J34" s="359"/>
      <c r="K34" s="78">
        <v>13</v>
      </c>
      <c r="L34" s="78">
        <v>7</v>
      </c>
      <c r="M34" s="78">
        <v>6</v>
      </c>
      <c r="N34" s="110">
        <f t="shared" si="1"/>
        <v>0.54600000000000004</v>
      </c>
    </row>
    <row r="35" spans="2:14" s="66" customFormat="1" ht="15.75" customHeight="1" thickTop="1" thickBot="1">
      <c r="B35" s="271" t="s">
        <v>119</v>
      </c>
      <c r="C35" s="272"/>
      <c r="D35" s="273"/>
      <c r="E35" s="273"/>
      <c r="F35" s="274"/>
      <c r="G35" s="45">
        <f>SUM(G25:G34)</f>
        <v>16.116</v>
      </c>
      <c r="H35" s="272" t="s">
        <v>122</v>
      </c>
      <c r="I35" s="272"/>
      <c r="J35" s="272"/>
      <c r="K35" s="273"/>
      <c r="L35" s="273"/>
      <c r="M35" s="274"/>
      <c r="N35" s="45">
        <f>SUM(N25:N34)</f>
        <v>19.749000000000002</v>
      </c>
    </row>
    <row r="36" spans="2:14" ht="28.5" customHeight="1">
      <c r="B36" s="221" t="s">
        <v>82</v>
      </c>
      <c r="C36" s="222"/>
      <c r="D36" s="223"/>
      <c r="E36" s="257" t="s">
        <v>160</v>
      </c>
      <c r="F36" s="258"/>
      <c r="G36" s="259"/>
      <c r="H36" s="247" t="s">
        <v>86</v>
      </c>
      <c r="I36" s="227"/>
      <c r="J36" s="332">
        <f>ROUND((G35+N35)/0.8,1)</f>
        <v>44.8</v>
      </c>
      <c r="K36" s="333"/>
      <c r="L36" s="334"/>
      <c r="M36" s="69"/>
    </row>
    <row r="37" spans="2:14" ht="28.5" customHeight="1">
      <c r="B37" s="221" t="s">
        <v>83</v>
      </c>
      <c r="C37" s="222"/>
      <c r="D37" s="223"/>
      <c r="E37" s="245" t="s">
        <v>133</v>
      </c>
      <c r="F37" s="246"/>
      <c r="G37" s="246"/>
      <c r="H37" s="247" t="s">
        <v>86</v>
      </c>
      <c r="I37" s="227"/>
      <c r="J37" s="332">
        <f>(G35+N35)*365</f>
        <v>13090.725</v>
      </c>
      <c r="K37" s="333"/>
      <c r="L37" s="334"/>
      <c r="M37" s="69"/>
    </row>
    <row r="38" spans="2:14" ht="28.5" customHeight="1">
      <c r="B38" s="221" t="s">
        <v>84</v>
      </c>
      <c r="C38" s="222"/>
      <c r="D38" s="223"/>
      <c r="E38" s="257" t="s">
        <v>135</v>
      </c>
      <c r="F38" s="258"/>
      <c r="G38" s="259"/>
      <c r="H38" s="247" t="s">
        <v>76</v>
      </c>
      <c r="I38" s="227"/>
      <c r="J38" s="335">
        <f>J37/(8760*0.137)</f>
        <v>10.907846715328466</v>
      </c>
      <c r="K38" s="336"/>
      <c r="L38" s="337"/>
      <c r="M38" s="69"/>
    </row>
    <row r="39" spans="2:14" ht="28.5" customHeight="1">
      <c r="B39" s="250" t="s">
        <v>141</v>
      </c>
      <c r="C39" s="251"/>
      <c r="D39" s="252"/>
      <c r="E39" s="245" t="s">
        <v>125</v>
      </c>
      <c r="F39" s="245"/>
      <c r="G39" s="245"/>
      <c r="H39" s="247" t="s">
        <v>89</v>
      </c>
      <c r="I39" s="253"/>
      <c r="J39" s="356">
        <f>L15</f>
        <v>48000</v>
      </c>
      <c r="K39" s="356"/>
      <c r="L39" s="357"/>
      <c r="M39" s="69"/>
    </row>
    <row r="40" spans="2:14" ht="28.5" customHeight="1">
      <c r="B40" s="242" t="s">
        <v>95</v>
      </c>
      <c r="C40" s="243"/>
      <c r="D40" s="244"/>
      <c r="E40" s="245" t="s">
        <v>134</v>
      </c>
      <c r="F40" s="246"/>
      <c r="G40" s="246"/>
      <c r="H40" s="247" t="s">
        <v>76</v>
      </c>
      <c r="I40" s="227"/>
      <c r="J40" s="356">
        <f>J39/(8760*0.137)</f>
        <v>39.996000399960003</v>
      </c>
      <c r="K40" s="171"/>
      <c r="L40" s="360"/>
      <c r="M40" s="69"/>
    </row>
    <row r="41" spans="2:14" ht="28.5" customHeight="1" thickBot="1">
      <c r="B41" s="228" t="s">
        <v>96</v>
      </c>
      <c r="C41" s="229"/>
      <c r="D41" s="230"/>
      <c r="E41" s="231" t="s">
        <v>161</v>
      </c>
      <c r="F41" s="232"/>
      <c r="G41" s="232"/>
      <c r="H41" s="233" t="s">
        <v>89</v>
      </c>
      <c r="I41" s="234"/>
      <c r="J41" s="361">
        <f>J39/365</f>
        <v>131.50684931506851</v>
      </c>
      <c r="K41" s="362"/>
      <c r="L41" s="363"/>
      <c r="M41" s="69"/>
    </row>
    <row r="42" spans="2:14" ht="28.5" customHeight="1">
      <c r="B42" s="238" t="s">
        <v>78</v>
      </c>
      <c r="C42" s="195"/>
      <c r="D42" s="195"/>
      <c r="E42" s="195"/>
      <c r="F42" s="195"/>
      <c r="G42" s="195"/>
      <c r="H42" s="195"/>
      <c r="I42" s="195"/>
      <c r="J42" s="195"/>
      <c r="K42" s="195"/>
      <c r="L42" s="239"/>
      <c r="M42" s="89"/>
    </row>
    <row r="43" spans="2:14" ht="28.5" customHeight="1">
      <c r="B43" s="221" t="s">
        <v>79</v>
      </c>
      <c r="C43" s="222"/>
      <c r="D43" s="223"/>
      <c r="E43" s="224" t="s">
        <v>127</v>
      </c>
      <c r="F43" s="224"/>
      <c r="G43" s="225"/>
      <c r="H43" s="226" t="s">
        <v>92</v>
      </c>
      <c r="I43" s="227"/>
      <c r="J43" s="115">
        <f>J38</f>
        <v>10.907846715328466</v>
      </c>
      <c r="K43" s="118" t="s">
        <v>80</v>
      </c>
      <c r="L43" s="117">
        <f>J40</f>
        <v>39.996000399960003</v>
      </c>
      <c r="M43" s="90"/>
    </row>
    <row r="44" spans="2:14" ht="28.5" customHeight="1" thickBot="1">
      <c r="B44" s="217" t="s">
        <v>81</v>
      </c>
      <c r="C44" s="218"/>
      <c r="D44" s="219"/>
      <c r="E44" s="210" t="s">
        <v>128</v>
      </c>
      <c r="F44" s="210"/>
      <c r="G44" s="211"/>
      <c r="H44" s="212" t="s">
        <v>86</v>
      </c>
      <c r="I44" s="220"/>
      <c r="J44" s="116">
        <f>J36</f>
        <v>44.8</v>
      </c>
      <c r="K44" s="119" t="s">
        <v>80</v>
      </c>
      <c r="L44" s="120">
        <f>IF(J36&lt;J41,J41,"")</f>
        <v>131.50684931506851</v>
      </c>
      <c r="M44" s="90"/>
    </row>
    <row r="45" spans="2:14" ht="14.25" customHeight="1" thickBot="1">
      <c r="B45" s="60"/>
      <c r="C45" s="60"/>
      <c r="D45" s="60"/>
      <c r="E45" s="67"/>
      <c r="F45" s="67"/>
      <c r="G45" s="67"/>
      <c r="H45" s="44"/>
      <c r="I45" s="44"/>
      <c r="J45" s="44"/>
      <c r="K45" s="66"/>
      <c r="L45" s="60"/>
      <c r="M45" s="66"/>
    </row>
    <row r="46" spans="2:14" ht="33" customHeight="1">
      <c r="B46" s="203" t="s">
        <v>140</v>
      </c>
      <c r="C46" s="204"/>
      <c r="D46" s="205"/>
      <c r="E46" s="205"/>
      <c r="F46" s="205"/>
      <c r="G46" s="205"/>
      <c r="H46" s="205"/>
      <c r="I46" s="205"/>
      <c r="J46" s="205"/>
      <c r="K46" s="205"/>
      <c r="L46" s="205"/>
      <c r="M46" s="205"/>
      <c r="N46" s="206"/>
    </row>
    <row r="47" spans="2:14" ht="27.75" customHeight="1" thickBot="1">
      <c r="B47" s="207" t="s">
        <v>44</v>
      </c>
      <c r="C47" s="208"/>
      <c r="D47" s="209"/>
      <c r="E47" s="210" t="s">
        <v>130</v>
      </c>
      <c r="F47" s="210"/>
      <c r="G47" s="211"/>
      <c r="H47" s="212" t="s">
        <v>92</v>
      </c>
      <c r="I47" s="213"/>
      <c r="J47" s="329">
        <v>5</v>
      </c>
      <c r="K47" s="330"/>
      <c r="L47" s="330"/>
      <c r="M47" s="330"/>
      <c r="N47" s="331"/>
    </row>
    <row r="48" spans="2:14" ht="12" customHeight="1" thickBot="1">
      <c r="B48" s="68"/>
      <c r="C48" s="68"/>
      <c r="D48" s="68"/>
      <c r="E48" s="67"/>
      <c r="F48" s="67"/>
      <c r="G48" s="67"/>
      <c r="H48" s="44"/>
      <c r="I48" s="44"/>
      <c r="J48" s="44"/>
      <c r="K48" s="69"/>
      <c r="L48" s="69"/>
      <c r="M48" s="69"/>
      <c r="N48" s="69"/>
    </row>
    <row r="49" spans="1:14" ht="23.25" customHeight="1" thickBot="1">
      <c r="B49" s="181" t="s">
        <v>13</v>
      </c>
      <c r="C49" s="182"/>
      <c r="D49" s="183"/>
      <c r="E49" s="183"/>
      <c r="F49" s="183"/>
      <c r="G49" s="183"/>
      <c r="H49" s="183"/>
      <c r="I49" s="183"/>
      <c r="J49" s="183"/>
      <c r="K49" s="183"/>
      <c r="L49" s="183"/>
      <c r="M49" s="183"/>
      <c r="N49" s="184"/>
    </row>
    <row r="50" spans="1:14" ht="66" customHeight="1">
      <c r="B50" s="185" t="s">
        <v>100</v>
      </c>
      <c r="C50" s="186"/>
      <c r="D50" s="187"/>
      <c r="E50" s="191" t="s">
        <v>131</v>
      </c>
      <c r="F50" s="192"/>
      <c r="G50" s="193"/>
      <c r="H50" s="194" t="s">
        <v>92</v>
      </c>
      <c r="I50" s="195"/>
      <c r="J50" s="324">
        <v>10</v>
      </c>
      <c r="K50" s="325"/>
      <c r="L50" s="325"/>
      <c r="M50" s="325"/>
      <c r="N50" s="326"/>
    </row>
    <row r="51" spans="1:14" ht="78" customHeight="1">
      <c r="B51" s="188"/>
      <c r="C51" s="189"/>
      <c r="D51" s="190"/>
      <c r="E51" s="167" t="s">
        <v>159</v>
      </c>
      <c r="F51" s="199"/>
      <c r="G51" s="200"/>
      <c r="H51" s="170" t="s">
        <v>91</v>
      </c>
      <c r="I51" s="171"/>
      <c r="J51" s="321">
        <v>9940</v>
      </c>
      <c r="K51" s="327"/>
      <c r="L51" s="327"/>
      <c r="M51" s="327"/>
      <c r="N51" s="328"/>
    </row>
    <row r="52" spans="1:14" ht="63.75" customHeight="1">
      <c r="B52" s="164" t="s">
        <v>101</v>
      </c>
      <c r="C52" s="165"/>
      <c r="D52" s="166"/>
      <c r="E52" s="167" t="s">
        <v>129</v>
      </c>
      <c r="F52" s="168"/>
      <c r="G52" s="169"/>
      <c r="H52" s="170" t="s">
        <v>91</v>
      </c>
      <c r="I52" s="171"/>
      <c r="J52" s="321">
        <v>45</v>
      </c>
      <c r="K52" s="322"/>
      <c r="L52" s="322"/>
      <c r="M52" s="322"/>
      <c r="N52" s="323"/>
    </row>
    <row r="53" spans="1:14" ht="32.25" customHeight="1" thickBot="1">
      <c r="B53" s="175" t="s">
        <v>47</v>
      </c>
      <c r="C53" s="176"/>
      <c r="D53" s="177"/>
      <c r="E53" s="178"/>
      <c r="F53" s="179"/>
      <c r="G53" s="179"/>
      <c r="H53" s="179"/>
      <c r="I53" s="179"/>
      <c r="J53" s="179"/>
      <c r="K53" s="179"/>
      <c r="L53" s="179"/>
      <c r="M53" s="179"/>
      <c r="N53" s="180"/>
    </row>
    <row r="54" spans="1:14" ht="15.75" customHeight="1">
      <c r="A54" s="14"/>
      <c r="B54" s="70"/>
      <c r="C54" s="70"/>
      <c r="D54" s="58"/>
      <c r="E54" s="14"/>
      <c r="F54" s="14"/>
      <c r="G54" s="14"/>
      <c r="H54" s="14"/>
      <c r="I54" s="14"/>
      <c r="J54" s="14"/>
      <c r="K54" s="14"/>
      <c r="L54" s="14"/>
      <c r="M54" s="14"/>
      <c r="N54" s="14"/>
    </row>
    <row r="55" spans="1:14" ht="15.75" customHeight="1">
      <c r="A55" s="14"/>
      <c r="B55" s="14" t="s">
        <v>156</v>
      </c>
      <c r="C55" s="70"/>
      <c r="D55" s="58"/>
      <c r="E55" s="14"/>
      <c r="F55" s="14"/>
      <c r="G55" s="14"/>
      <c r="H55" s="14"/>
      <c r="I55" s="14"/>
      <c r="J55" s="14"/>
      <c r="K55" s="14"/>
      <c r="L55" s="14"/>
      <c r="M55" s="14"/>
      <c r="N55" s="14"/>
    </row>
    <row r="56" spans="1:14">
      <c r="B56" s="59" t="s">
        <v>157</v>
      </c>
    </row>
  </sheetData>
  <mergeCells count="86">
    <mergeCell ref="B18:C18"/>
    <mergeCell ref="E18:F18"/>
    <mergeCell ref="H18:J18"/>
    <mergeCell ref="L18:M18"/>
    <mergeCell ref="B19:N19"/>
    <mergeCell ref="J40:L40"/>
    <mergeCell ref="E41:G41"/>
    <mergeCell ref="J41:L41"/>
    <mergeCell ref="H40:I40"/>
    <mergeCell ref="H41:I41"/>
    <mergeCell ref="I32:J32"/>
    <mergeCell ref="I33:J33"/>
    <mergeCell ref="I34:J34"/>
    <mergeCell ref="B35:F35"/>
    <mergeCell ref="H35:M35"/>
    <mergeCell ref="B40:D40"/>
    <mergeCell ref="B41:D41"/>
    <mergeCell ref="E40:G40"/>
    <mergeCell ref="B12:E12"/>
    <mergeCell ref="F12:G12"/>
    <mergeCell ref="B21:N21"/>
    <mergeCell ref="B22:N22"/>
    <mergeCell ref="B23:G23"/>
    <mergeCell ref="H23:N23"/>
    <mergeCell ref="I24:J24"/>
    <mergeCell ref="I26:J26"/>
    <mergeCell ref="I27:J27"/>
    <mergeCell ref="J39:L39"/>
    <mergeCell ref="H39:I39"/>
    <mergeCell ref="E39:G39"/>
    <mergeCell ref="B39:D39"/>
    <mergeCell ref="B2:N2"/>
    <mergeCell ref="D6:N6"/>
    <mergeCell ref="B7:N7"/>
    <mergeCell ref="B8:N9"/>
    <mergeCell ref="B11:N11"/>
    <mergeCell ref="B36:D36"/>
    <mergeCell ref="E36:G36"/>
    <mergeCell ref="H36:I36"/>
    <mergeCell ref="J36:L36"/>
    <mergeCell ref="L12:M12"/>
    <mergeCell ref="B14:N14"/>
    <mergeCell ref="B15:D15"/>
    <mergeCell ref="E15:F15"/>
    <mergeCell ref="H15:K15"/>
    <mergeCell ref="L15:M15"/>
    <mergeCell ref="B16:N16"/>
    <mergeCell ref="I25:J25"/>
    <mergeCell ref="I28:J28"/>
    <mergeCell ref="I29:J29"/>
    <mergeCell ref="I30:J30"/>
    <mergeCell ref="I31:J31"/>
    <mergeCell ref="B37:D37"/>
    <mergeCell ref="E37:G37"/>
    <mergeCell ref="H37:I37"/>
    <mergeCell ref="J37:L37"/>
    <mergeCell ref="B38:D38"/>
    <mergeCell ref="E38:G38"/>
    <mergeCell ref="H38:I38"/>
    <mergeCell ref="J38:L38"/>
    <mergeCell ref="B49:N49"/>
    <mergeCell ref="B42:L42"/>
    <mergeCell ref="B43:D43"/>
    <mergeCell ref="E43:G43"/>
    <mergeCell ref="H43:I43"/>
    <mergeCell ref="B44:D44"/>
    <mergeCell ref="E44:G44"/>
    <mergeCell ref="H44:I44"/>
    <mergeCell ref="B46:N46"/>
    <mergeCell ref="B47:D47"/>
    <mergeCell ref="E47:G47"/>
    <mergeCell ref="H47:I47"/>
    <mergeCell ref="J47:N47"/>
    <mergeCell ref="B50:D51"/>
    <mergeCell ref="E50:G50"/>
    <mergeCell ref="H50:I50"/>
    <mergeCell ref="J50:N50"/>
    <mergeCell ref="E51:G51"/>
    <mergeCell ref="H51:I51"/>
    <mergeCell ref="J51:N51"/>
    <mergeCell ref="B52:D52"/>
    <mergeCell ref="E52:G52"/>
    <mergeCell ref="H52:I52"/>
    <mergeCell ref="J52:N52"/>
    <mergeCell ref="B53:D53"/>
    <mergeCell ref="E53:N53"/>
  </mergeCells>
  <phoneticPr fontId="28"/>
  <pageMargins left="0.51181102362204722" right="0.51181102362204722" top="0.55118110236220474" bottom="0.55118110236220474" header="0.31496062992125984" footer="0.31496062992125984"/>
  <pageSetup paperSize="9" scale="62" orientation="portrait" r:id="rId1"/>
  <headerFooter>
    <oddFooter>&amp;C&amp;P</oddFooter>
  </headerFooter>
  <ignoredErrors>
    <ignoredError sqref="J39"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K43"/>
  <sheetViews>
    <sheetView showGridLines="0" zoomScaleNormal="100" zoomScaleSheetLayoutView="100" workbookViewId="0"/>
  </sheetViews>
  <sheetFormatPr defaultRowHeight="13.5"/>
  <cols>
    <col min="1" max="1" width="1.625" style="59" customWidth="1"/>
    <col min="2" max="2" width="21.625" style="59" customWidth="1"/>
    <col min="3" max="3" width="10.25" style="59" bestFit="1" customWidth="1"/>
    <col min="4" max="4" width="11.375" style="59" customWidth="1"/>
    <col min="5" max="5" width="9" style="59"/>
    <col min="6" max="6" width="14.375" style="59" bestFit="1" customWidth="1"/>
    <col min="7" max="7" width="18" style="59" customWidth="1"/>
    <col min="8" max="8" width="16.875" style="59" customWidth="1"/>
    <col min="9" max="10" width="8.625" style="59" customWidth="1"/>
    <col min="11" max="11" width="11.875" style="59" customWidth="1"/>
    <col min="12" max="16384" width="9" style="59"/>
  </cols>
  <sheetData>
    <row r="1" spans="1:11" ht="14.25" customHeight="1">
      <c r="A1" s="5" t="s">
        <v>104</v>
      </c>
      <c r="B1" s="14"/>
      <c r="C1" s="14"/>
      <c r="D1" s="14"/>
      <c r="E1" s="14"/>
      <c r="F1" s="14"/>
      <c r="G1" s="14"/>
      <c r="H1" s="14"/>
      <c r="I1" s="14"/>
      <c r="J1" s="14"/>
      <c r="K1" s="14"/>
    </row>
    <row r="2" spans="1:11" ht="56.25" customHeight="1">
      <c r="A2" s="5"/>
      <c r="B2" s="306" t="s">
        <v>109</v>
      </c>
      <c r="C2" s="307"/>
      <c r="D2" s="307"/>
      <c r="E2" s="307"/>
      <c r="F2" s="307"/>
      <c r="G2" s="307"/>
      <c r="H2" s="307"/>
      <c r="I2" s="307"/>
      <c r="J2" s="307"/>
      <c r="K2" s="307"/>
    </row>
    <row r="3" spans="1:11" ht="12" customHeight="1">
      <c r="A3" s="5"/>
      <c r="B3" s="51"/>
      <c r="C3" s="52"/>
      <c r="D3" s="52"/>
      <c r="E3" s="52"/>
      <c r="F3" s="52"/>
      <c r="G3" s="52"/>
      <c r="H3" s="52"/>
      <c r="I3" s="52"/>
      <c r="J3" s="52"/>
      <c r="K3" s="52"/>
    </row>
    <row r="4" spans="1:11" ht="16.5" customHeight="1">
      <c r="A4" s="5"/>
      <c r="B4" s="21" t="s">
        <v>51</v>
      </c>
      <c r="C4" s="52"/>
      <c r="D4" s="52"/>
      <c r="E4" s="52"/>
      <c r="F4" s="52"/>
      <c r="G4" s="52"/>
      <c r="H4" s="52"/>
      <c r="I4" s="52"/>
      <c r="J4" s="52"/>
      <c r="K4" s="52"/>
    </row>
    <row r="5" spans="1:11" ht="8.25" customHeight="1" thickBot="1">
      <c r="A5" s="5"/>
      <c r="B5" s="21"/>
      <c r="C5" s="52"/>
      <c r="D5" s="52"/>
      <c r="E5" s="52"/>
      <c r="F5" s="52"/>
      <c r="G5" s="52"/>
      <c r="H5" s="52"/>
      <c r="I5" s="52"/>
      <c r="J5" s="52"/>
      <c r="K5" s="52"/>
    </row>
    <row r="6" spans="1:11" ht="21.75" customHeight="1">
      <c r="A6" s="14"/>
      <c r="B6" s="53" t="s">
        <v>48</v>
      </c>
      <c r="C6" s="308"/>
      <c r="D6" s="309"/>
      <c r="E6" s="309"/>
      <c r="F6" s="388"/>
      <c r="G6" s="388"/>
      <c r="H6" s="388"/>
      <c r="I6" s="388"/>
      <c r="J6" s="388"/>
      <c r="K6" s="389"/>
    </row>
    <row r="7" spans="1:11" ht="20.25" customHeight="1">
      <c r="A7" s="14"/>
      <c r="B7" s="312" t="s">
        <v>20</v>
      </c>
      <c r="C7" s="313"/>
      <c r="D7" s="313"/>
      <c r="E7" s="313"/>
      <c r="F7" s="313"/>
      <c r="G7" s="313"/>
      <c r="H7" s="313"/>
      <c r="I7" s="313"/>
      <c r="J7" s="313"/>
      <c r="K7" s="314"/>
    </row>
    <row r="8" spans="1:11" ht="33.75" customHeight="1">
      <c r="A8" s="14"/>
      <c r="B8" s="315" t="s">
        <v>77</v>
      </c>
      <c r="C8" s="316"/>
      <c r="D8" s="316"/>
      <c r="E8" s="316"/>
      <c r="F8" s="316"/>
      <c r="G8" s="316"/>
      <c r="H8" s="316"/>
      <c r="I8" s="316"/>
      <c r="J8" s="316"/>
      <c r="K8" s="317"/>
    </row>
    <row r="9" spans="1:11" ht="33.75" customHeight="1" thickBot="1">
      <c r="A9" s="14"/>
      <c r="B9" s="318"/>
      <c r="C9" s="319"/>
      <c r="D9" s="319"/>
      <c r="E9" s="319"/>
      <c r="F9" s="319"/>
      <c r="G9" s="319"/>
      <c r="H9" s="319"/>
      <c r="I9" s="319"/>
      <c r="J9" s="319"/>
      <c r="K9" s="320"/>
    </row>
    <row r="10" spans="1:11" ht="10.5" customHeight="1" thickBot="1">
      <c r="A10" s="14"/>
      <c r="B10" s="54"/>
      <c r="C10" s="54"/>
      <c r="D10" s="54"/>
      <c r="E10" s="54"/>
      <c r="F10" s="54"/>
      <c r="G10" s="54"/>
      <c r="H10" s="54"/>
      <c r="I10" s="54"/>
      <c r="J10" s="54"/>
      <c r="K10" s="14"/>
    </row>
    <row r="11" spans="1:11" ht="20.25" customHeight="1">
      <c r="A11" s="14"/>
      <c r="B11" s="290" t="s">
        <v>19</v>
      </c>
      <c r="C11" s="291"/>
      <c r="D11" s="291"/>
      <c r="E11" s="291"/>
      <c r="F11" s="291"/>
      <c r="G11" s="291"/>
      <c r="H11" s="291"/>
      <c r="I11" s="291"/>
      <c r="J11" s="291"/>
      <c r="K11" s="292"/>
    </row>
    <row r="12" spans="1:11" ht="28.5" customHeight="1" thickBot="1">
      <c r="A12" s="14"/>
      <c r="B12" s="379" t="s">
        <v>111</v>
      </c>
      <c r="C12" s="380"/>
      <c r="D12" s="380"/>
      <c r="E12" s="304"/>
      <c r="F12" s="304"/>
      <c r="G12" s="55" t="s">
        <v>18</v>
      </c>
      <c r="H12" s="56" t="s">
        <v>15</v>
      </c>
      <c r="I12" s="305">
        <f>IF(E12=7,365,E12*48)</f>
        <v>0</v>
      </c>
      <c r="J12" s="305"/>
      <c r="K12" s="57" t="s">
        <v>16</v>
      </c>
    </row>
    <row r="13" spans="1:11" ht="14.25" customHeight="1" thickBot="1">
      <c r="A13" s="14"/>
      <c r="B13" s="28"/>
      <c r="C13" s="14"/>
      <c r="D13" s="14"/>
      <c r="E13" s="14"/>
      <c r="F13" s="14"/>
      <c r="G13" s="14"/>
      <c r="H13" s="14"/>
      <c r="I13" s="14"/>
      <c r="J13" s="14"/>
      <c r="K13" s="14"/>
    </row>
    <row r="14" spans="1:11" ht="23.25" customHeight="1">
      <c r="A14" s="14"/>
      <c r="B14" s="277" t="s">
        <v>17</v>
      </c>
      <c r="C14" s="278"/>
      <c r="D14" s="278"/>
      <c r="E14" s="278"/>
      <c r="F14" s="278"/>
      <c r="G14" s="278"/>
      <c r="H14" s="278"/>
      <c r="I14" s="278"/>
      <c r="J14" s="278"/>
      <c r="K14" s="279"/>
    </row>
    <row r="15" spans="1:11" ht="27.75" customHeight="1">
      <c r="A15" s="14"/>
      <c r="B15" s="386" t="s">
        <v>52</v>
      </c>
      <c r="C15" s="387"/>
      <c r="D15" s="384"/>
      <c r="E15" s="385"/>
      <c r="F15" s="41" t="s">
        <v>86</v>
      </c>
      <c r="G15" s="398" t="s">
        <v>102</v>
      </c>
      <c r="H15" s="399"/>
      <c r="I15" s="397"/>
      <c r="J15" s="397"/>
      <c r="K15" s="96" t="s">
        <v>86</v>
      </c>
    </row>
    <row r="16" spans="1:11" ht="20.25" customHeight="1" thickBot="1">
      <c r="A16" s="14"/>
      <c r="B16" s="381" t="s">
        <v>138</v>
      </c>
      <c r="C16" s="382"/>
      <c r="D16" s="382"/>
      <c r="E16" s="382"/>
      <c r="F16" s="382"/>
      <c r="G16" s="382"/>
      <c r="H16" s="382"/>
      <c r="I16" s="382"/>
      <c r="J16" s="382"/>
      <c r="K16" s="383"/>
    </row>
    <row r="17" spans="1:11" ht="15.75" customHeight="1" thickBot="1">
      <c r="A17" s="14"/>
      <c r="B17" s="28"/>
      <c r="C17" s="58"/>
      <c r="D17" s="14"/>
      <c r="E17" s="14"/>
      <c r="F17" s="58"/>
      <c r="G17" s="14"/>
      <c r="H17" s="14"/>
      <c r="I17" s="14"/>
      <c r="J17" s="14"/>
      <c r="K17" s="14"/>
    </row>
    <row r="18" spans="1:11" ht="22.5" customHeight="1">
      <c r="A18" s="14"/>
      <c r="B18" s="402"/>
      <c r="C18" s="403"/>
      <c r="D18" s="403"/>
      <c r="E18" s="403"/>
      <c r="F18" s="403"/>
      <c r="G18" s="132"/>
      <c r="H18" s="132"/>
      <c r="I18" s="132"/>
      <c r="J18" s="132"/>
      <c r="K18" s="133"/>
    </row>
    <row r="19" spans="1:11" s="60" customFormat="1" ht="15.75" customHeight="1">
      <c r="A19" s="30"/>
      <c r="B19" s="134"/>
      <c r="C19" s="30"/>
      <c r="D19" s="30"/>
      <c r="E19" s="30"/>
      <c r="F19" s="30"/>
      <c r="G19" s="30"/>
      <c r="H19" s="30"/>
      <c r="I19" s="30"/>
      <c r="J19" s="30"/>
      <c r="K19" s="135"/>
    </row>
    <row r="20" spans="1:11" ht="18.75" customHeight="1">
      <c r="A20" s="14"/>
      <c r="B20" s="136"/>
      <c r="C20" s="14"/>
      <c r="D20" s="14"/>
      <c r="E20" s="14"/>
      <c r="F20" s="14"/>
      <c r="G20" s="14"/>
      <c r="H20" s="14"/>
      <c r="I20" s="14"/>
      <c r="J20" s="14"/>
      <c r="K20" s="137"/>
    </row>
    <row r="21" spans="1:11" ht="18.75" customHeight="1">
      <c r="A21" s="14"/>
      <c r="B21" s="136"/>
      <c r="C21" s="14"/>
      <c r="D21" s="14"/>
      <c r="E21" s="14"/>
      <c r="F21" s="14"/>
      <c r="G21" s="14"/>
      <c r="H21" s="14"/>
      <c r="I21" s="14"/>
      <c r="J21" s="14"/>
      <c r="K21" s="137"/>
    </row>
    <row r="22" spans="1:11" ht="18.75" customHeight="1">
      <c r="A22" s="14"/>
      <c r="B22" s="136"/>
      <c r="C22" s="14"/>
      <c r="D22" s="14"/>
      <c r="E22" s="14"/>
      <c r="F22" s="14"/>
      <c r="G22" s="14"/>
      <c r="H22" s="14"/>
      <c r="I22" s="14"/>
      <c r="J22" s="14"/>
      <c r="K22" s="137"/>
    </row>
    <row r="23" spans="1:11" ht="18.75" customHeight="1">
      <c r="A23" s="14"/>
      <c r="B23" s="136"/>
      <c r="C23" s="14"/>
      <c r="D23" s="14"/>
      <c r="E23" s="14"/>
      <c r="F23" s="14"/>
      <c r="G23" s="14"/>
      <c r="H23" s="14"/>
      <c r="I23" s="14"/>
      <c r="J23" s="14"/>
      <c r="K23" s="137"/>
    </row>
    <row r="24" spans="1:11" ht="18.75" customHeight="1">
      <c r="A24" s="14"/>
      <c r="B24" s="136"/>
      <c r="C24" s="14"/>
      <c r="D24" s="14"/>
      <c r="E24" s="14"/>
      <c r="F24" s="14"/>
      <c r="G24" s="14"/>
      <c r="H24" s="14"/>
      <c r="I24" s="14"/>
      <c r="J24" s="14"/>
      <c r="K24" s="137"/>
    </row>
    <row r="25" spans="1:11" ht="18.75" customHeight="1">
      <c r="A25" s="14"/>
      <c r="B25" s="136"/>
      <c r="C25" s="14"/>
      <c r="D25" s="14"/>
      <c r="E25" s="14"/>
      <c r="F25" s="14"/>
      <c r="G25" s="14"/>
      <c r="H25" s="14"/>
      <c r="I25" s="14"/>
      <c r="J25" s="14"/>
      <c r="K25" s="137"/>
    </row>
    <row r="26" spans="1:11" ht="18.75" customHeight="1">
      <c r="A26" s="14"/>
      <c r="B26" s="136"/>
      <c r="C26" s="14"/>
      <c r="D26" s="14"/>
      <c r="E26" s="14"/>
      <c r="F26" s="14"/>
      <c r="G26" s="14"/>
      <c r="H26" s="14"/>
      <c r="I26" s="14"/>
      <c r="J26" s="14"/>
      <c r="K26" s="137"/>
    </row>
    <row r="27" spans="1:11" ht="18.75" customHeight="1">
      <c r="A27" s="14"/>
      <c r="B27" s="136"/>
      <c r="C27" s="14"/>
      <c r="D27" s="14"/>
      <c r="E27" s="14"/>
      <c r="F27" s="14"/>
      <c r="G27" s="14"/>
      <c r="H27" s="14"/>
      <c r="I27" s="14"/>
      <c r="J27" s="14"/>
      <c r="K27" s="137"/>
    </row>
    <row r="28" spans="1:11" ht="18.75" customHeight="1">
      <c r="A28" s="14"/>
      <c r="B28" s="138"/>
      <c r="C28" s="14"/>
      <c r="D28" s="14"/>
      <c r="E28" s="14"/>
      <c r="F28" s="14"/>
      <c r="G28" s="71"/>
      <c r="H28" s="14"/>
      <c r="I28" s="14"/>
      <c r="J28" s="14"/>
      <c r="K28" s="137"/>
    </row>
    <row r="29" spans="1:11" ht="18.75" customHeight="1">
      <c r="A29" s="14"/>
      <c r="B29" s="138"/>
      <c r="C29" s="14"/>
      <c r="D29" s="14"/>
      <c r="E29" s="14"/>
      <c r="F29" s="14"/>
      <c r="G29" s="71"/>
      <c r="H29" s="14"/>
      <c r="I29" s="14"/>
      <c r="J29" s="14"/>
      <c r="K29" s="137"/>
    </row>
    <row r="30" spans="1:11" ht="18.75" customHeight="1">
      <c r="A30" s="14"/>
      <c r="B30" s="138"/>
      <c r="C30" s="14"/>
      <c r="D30" s="14"/>
      <c r="E30" s="14"/>
      <c r="F30" s="14"/>
      <c r="G30" s="71"/>
      <c r="H30" s="14"/>
      <c r="I30" s="14"/>
      <c r="J30" s="14"/>
      <c r="K30" s="137"/>
    </row>
    <row r="31" spans="1:11" ht="18.75" customHeight="1">
      <c r="A31" s="14"/>
      <c r="B31" s="138"/>
      <c r="C31" s="14"/>
      <c r="D31" s="14"/>
      <c r="E31" s="14"/>
      <c r="F31" s="14"/>
      <c r="G31" s="71"/>
      <c r="H31" s="14"/>
      <c r="I31" s="14"/>
      <c r="J31" s="14"/>
      <c r="K31" s="137"/>
    </row>
    <row r="32" spans="1:11" ht="18.75" customHeight="1">
      <c r="A32" s="14"/>
      <c r="B32" s="136"/>
      <c r="C32" s="14"/>
      <c r="D32" s="14"/>
      <c r="E32" s="14"/>
      <c r="F32" s="14"/>
      <c r="G32" s="14"/>
      <c r="H32" s="14"/>
      <c r="I32" s="14"/>
      <c r="J32" s="14"/>
      <c r="K32" s="137"/>
    </row>
    <row r="33" spans="1:11" s="66" customFormat="1" ht="15.75" customHeight="1">
      <c r="A33" s="58"/>
      <c r="B33" s="400"/>
      <c r="C33" s="401"/>
      <c r="D33" s="401"/>
      <c r="E33" s="401"/>
      <c r="F33" s="58"/>
      <c r="G33" s="58"/>
      <c r="H33" s="58"/>
      <c r="I33" s="58"/>
      <c r="J33" s="72"/>
      <c r="K33" s="139"/>
    </row>
    <row r="34" spans="1:11" ht="15.75" customHeight="1">
      <c r="A34" s="14"/>
      <c r="B34" s="136"/>
      <c r="C34" s="14"/>
      <c r="D34" s="14"/>
      <c r="E34" s="14"/>
      <c r="F34" s="14"/>
      <c r="G34" s="14"/>
      <c r="H34" s="14"/>
      <c r="I34" s="14"/>
      <c r="J34" s="14"/>
      <c r="K34" s="137"/>
    </row>
    <row r="35" spans="1:11" ht="28.5" customHeight="1">
      <c r="A35" s="14"/>
      <c r="B35" s="404"/>
      <c r="C35" s="405"/>
      <c r="D35" s="406"/>
      <c r="E35" s="406"/>
      <c r="F35" s="406"/>
      <c r="G35" s="32"/>
      <c r="H35" s="401"/>
      <c r="I35" s="401"/>
      <c r="J35" s="401"/>
      <c r="K35" s="137"/>
    </row>
    <row r="36" spans="1:11" ht="28.5" customHeight="1">
      <c r="A36" s="14"/>
      <c r="B36" s="404"/>
      <c r="C36" s="405"/>
      <c r="D36" s="406"/>
      <c r="E36" s="406"/>
      <c r="F36" s="406"/>
      <c r="G36" s="32"/>
      <c r="H36" s="407"/>
      <c r="I36" s="407"/>
      <c r="J36" s="407"/>
      <c r="K36" s="137"/>
    </row>
    <row r="37" spans="1:11" ht="28.5" customHeight="1" thickBot="1">
      <c r="A37" s="14"/>
      <c r="B37" s="366"/>
      <c r="C37" s="367"/>
      <c r="D37" s="368"/>
      <c r="E37" s="368"/>
      <c r="F37" s="368"/>
      <c r="G37" s="140"/>
      <c r="H37" s="369"/>
      <c r="I37" s="369"/>
      <c r="J37" s="369"/>
      <c r="K37" s="141"/>
    </row>
    <row r="38" spans="1:11" ht="28.5" customHeight="1" thickBot="1">
      <c r="A38" s="14"/>
      <c r="B38" s="30"/>
      <c r="C38" s="30"/>
      <c r="D38" s="31"/>
      <c r="E38" s="31"/>
      <c r="F38" s="31"/>
      <c r="G38" s="32"/>
      <c r="H38" s="33"/>
      <c r="I38" s="33"/>
      <c r="J38" s="33"/>
      <c r="K38" s="14"/>
    </row>
    <row r="39" spans="1:11" ht="23.25" customHeight="1">
      <c r="B39" s="370" t="s">
        <v>13</v>
      </c>
      <c r="C39" s="371"/>
      <c r="D39" s="371"/>
      <c r="E39" s="371"/>
      <c r="F39" s="371"/>
      <c r="G39" s="371"/>
      <c r="H39" s="371"/>
      <c r="I39" s="371"/>
      <c r="J39" s="371"/>
      <c r="K39" s="372"/>
    </row>
    <row r="40" spans="1:11" ht="27.75" customHeight="1">
      <c r="B40" s="373" t="s">
        <v>14</v>
      </c>
      <c r="C40" s="374"/>
      <c r="D40" s="375"/>
      <c r="E40" s="224"/>
      <c r="F40" s="376"/>
      <c r="G40" s="25" t="s">
        <v>93</v>
      </c>
      <c r="H40" s="172"/>
      <c r="I40" s="377"/>
      <c r="J40" s="377"/>
      <c r="K40" s="378"/>
    </row>
    <row r="41" spans="1:11" ht="27.75" customHeight="1">
      <c r="B41" s="408" t="s">
        <v>12</v>
      </c>
      <c r="C41" s="409"/>
      <c r="D41" s="410"/>
      <c r="E41" s="411"/>
      <c r="F41" s="412"/>
      <c r="G41" s="99" t="s">
        <v>91</v>
      </c>
      <c r="H41" s="413"/>
      <c r="I41" s="414"/>
      <c r="J41" s="414"/>
      <c r="K41" s="415"/>
    </row>
    <row r="42" spans="1:11" ht="27.75" customHeight="1" thickBot="1">
      <c r="B42" s="390" t="s">
        <v>53</v>
      </c>
      <c r="C42" s="391"/>
      <c r="D42" s="392"/>
      <c r="E42" s="210"/>
      <c r="F42" s="393"/>
      <c r="G42" s="20" t="s">
        <v>91</v>
      </c>
      <c r="H42" s="394"/>
      <c r="I42" s="395"/>
      <c r="J42" s="395"/>
      <c r="K42" s="396"/>
    </row>
    <row r="43" spans="1:11" ht="5.25" customHeight="1">
      <c r="C43" s="66"/>
    </row>
  </sheetData>
  <mergeCells count="35">
    <mergeCell ref="B42:C42"/>
    <mergeCell ref="D42:F42"/>
    <mergeCell ref="H42:K42"/>
    <mergeCell ref="I15:J15"/>
    <mergeCell ref="G15:H15"/>
    <mergeCell ref="B33:E33"/>
    <mergeCell ref="B18:F18"/>
    <mergeCell ref="B35:C35"/>
    <mergeCell ref="D35:F35"/>
    <mergeCell ref="H35:J35"/>
    <mergeCell ref="B36:C36"/>
    <mergeCell ref="D36:F36"/>
    <mergeCell ref="H36:J36"/>
    <mergeCell ref="B41:C41"/>
    <mergeCell ref="D41:F41"/>
    <mergeCell ref="H41:K41"/>
    <mergeCell ref="B11:K11"/>
    <mergeCell ref="B2:K2"/>
    <mergeCell ref="B7:K7"/>
    <mergeCell ref="B8:K9"/>
    <mergeCell ref="C6:K6"/>
    <mergeCell ref="B12:D12"/>
    <mergeCell ref="E12:F12"/>
    <mergeCell ref="I12:J12"/>
    <mergeCell ref="B14:K14"/>
    <mergeCell ref="B16:K16"/>
    <mergeCell ref="D15:E15"/>
    <mergeCell ref="B15:C15"/>
    <mergeCell ref="B37:C37"/>
    <mergeCell ref="D37:F37"/>
    <mergeCell ref="H37:J37"/>
    <mergeCell ref="B39:K39"/>
    <mergeCell ref="B40:C40"/>
    <mergeCell ref="D40:F40"/>
    <mergeCell ref="H40:K40"/>
  </mergeCells>
  <phoneticPr fontId="1"/>
  <pageMargins left="0.70866141732283472" right="0.70866141732283472" top="0.74803149606299213" bottom="0.74803149606299213" header="0.31496062992125984" footer="0.31496062992125984"/>
  <pageSetup paperSize="9" scale="67" orientation="portrait" r:id="rId1"/>
  <headerFooter>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L39"/>
  <sheetViews>
    <sheetView showGridLines="0" zoomScaleNormal="100" zoomScaleSheetLayoutView="100" workbookViewId="0"/>
  </sheetViews>
  <sheetFormatPr defaultRowHeight="13.5"/>
  <cols>
    <col min="1" max="1" width="1.625" style="1" customWidth="1"/>
    <col min="2" max="2" width="21.625" style="1" customWidth="1"/>
    <col min="3" max="3" width="10.25" style="1" bestFit="1" customWidth="1"/>
    <col min="4" max="4" width="11.375" style="1" customWidth="1"/>
    <col min="5" max="5" width="9" style="1"/>
    <col min="6" max="6" width="14.375" style="1" bestFit="1" customWidth="1"/>
    <col min="7" max="7" width="18" style="1" customWidth="1"/>
    <col min="8" max="8" width="15.5" style="1" customWidth="1"/>
    <col min="9" max="10" width="9.625" style="1" customWidth="1"/>
    <col min="11" max="11" width="11.875" style="1" customWidth="1"/>
    <col min="12" max="16384" width="9" style="1"/>
  </cols>
  <sheetData>
    <row r="1" spans="1:11" ht="14.25" customHeight="1">
      <c r="A1" s="5" t="s">
        <v>105</v>
      </c>
      <c r="B1" s="13"/>
      <c r="C1" s="13"/>
      <c r="D1" s="13"/>
      <c r="E1" s="13"/>
      <c r="F1" s="13"/>
      <c r="G1" s="13"/>
      <c r="H1" s="13"/>
      <c r="I1" s="13"/>
      <c r="J1" s="13"/>
      <c r="K1" s="13"/>
    </row>
    <row r="2" spans="1:11" ht="56.25" customHeight="1">
      <c r="A2" s="4"/>
      <c r="B2" s="416" t="s">
        <v>108</v>
      </c>
      <c r="C2" s="417"/>
      <c r="D2" s="417"/>
      <c r="E2" s="417"/>
      <c r="F2" s="417"/>
      <c r="G2" s="417"/>
      <c r="H2" s="417"/>
      <c r="I2" s="417"/>
      <c r="J2" s="417"/>
      <c r="K2" s="417"/>
    </row>
    <row r="3" spans="1:11" ht="12" customHeight="1">
      <c r="A3" s="4"/>
      <c r="B3" s="17"/>
      <c r="C3" s="18"/>
      <c r="D3" s="18"/>
      <c r="E3" s="18"/>
      <c r="F3" s="18"/>
      <c r="G3" s="18"/>
      <c r="H3" s="18"/>
      <c r="I3" s="18"/>
      <c r="J3" s="18"/>
      <c r="K3" s="18"/>
    </row>
    <row r="4" spans="1:11" ht="16.5" customHeight="1">
      <c r="A4" s="4"/>
      <c r="B4" s="21" t="s">
        <v>51</v>
      </c>
      <c r="C4" s="18"/>
      <c r="D4" s="18"/>
      <c r="E4" s="18"/>
      <c r="F4" s="18"/>
      <c r="G4" s="18"/>
      <c r="H4" s="18"/>
      <c r="I4" s="18"/>
      <c r="J4" s="18"/>
      <c r="K4" s="18"/>
    </row>
    <row r="5" spans="1:11" ht="8.25" customHeight="1" thickBot="1">
      <c r="A5" s="4"/>
      <c r="B5" s="21"/>
      <c r="C5" s="18"/>
      <c r="D5" s="18"/>
      <c r="E5" s="18"/>
      <c r="F5" s="18"/>
      <c r="G5" s="18"/>
      <c r="H5" s="18"/>
      <c r="I5" s="18"/>
      <c r="J5" s="18"/>
      <c r="K5" s="18"/>
    </row>
    <row r="6" spans="1:11" s="59" customFormat="1" ht="21.75" customHeight="1">
      <c r="A6" s="14"/>
      <c r="B6" s="53" t="s">
        <v>48</v>
      </c>
      <c r="C6" s="346" t="s">
        <v>144</v>
      </c>
      <c r="D6" s="347"/>
      <c r="E6" s="347"/>
      <c r="F6" s="348"/>
      <c r="G6" s="348"/>
      <c r="H6" s="348"/>
      <c r="I6" s="348"/>
      <c r="J6" s="348"/>
      <c r="K6" s="349"/>
    </row>
    <row r="7" spans="1:11" ht="20.25" customHeight="1">
      <c r="A7" s="13"/>
      <c r="B7" s="421" t="s">
        <v>20</v>
      </c>
      <c r="C7" s="422"/>
      <c r="D7" s="422"/>
      <c r="E7" s="422"/>
      <c r="F7" s="422"/>
      <c r="G7" s="422"/>
      <c r="H7" s="422"/>
      <c r="I7" s="422"/>
      <c r="J7" s="422"/>
      <c r="K7" s="423"/>
    </row>
    <row r="8" spans="1:11" ht="33.75" customHeight="1">
      <c r="A8" s="13"/>
      <c r="B8" s="315" t="s">
        <v>148</v>
      </c>
      <c r="C8" s="350"/>
      <c r="D8" s="350"/>
      <c r="E8" s="350"/>
      <c r="F8" s="350"/>
      <c r="G8" s="350"/>
      <c r="H8" s="350"/>
      <c r="I8" s="350"/>
      <c r="J8" s="350"/>
      <c r="K8" s="351"/>
    </row>
    <row r="9" spans="1:11" ht="33.75" customHeight="1" thickBot="1">
      <c r="A9" s="13"/>
      <c r="B9" s="352"/>
      <c r="C9" s="353"/>
      <c r="D9" s="353"/>
      <c r="E9" s="353"/>
      <c r="F9" s="353"/>
      <c r="G9" s="353"/>
      <c r="H9" s="353"/>
      <c r="I9" s="353"/>
      <c r="J9" s="353"/>
      <c r="K9" s="354"/>
    </row>
    <row r="10" spans="1:11" ht="10.5" customHeight="1" thickBot="1">
      <c r="A10" s="13"/>
      <c r="B10" s="12"/>
      <c r="C10" s="12"/>
      <c r="D10" s="12"/>
      <c r="E10" s="12"/>
      <c r="F10" s="12"/>
      <c r="G10" s="12"/>
      <c r="H10" s="12"/>
      <c r="I10" s="12"/>
      <c r="J10" s="12"/>
      <c r="K10" s="13"/>
    </row>
    <row r="11" spans="1:11" ht="20.25" customHeight="1">
      <c r="A11" s="13"/>
      <c r="B11" s="424" t="s">
        <v>19</v>
      </c>
      <c r="C11" s="425"/>
      <c r="D11" s="425"/>
      <c r="E11" s="425"/>
      <c r="F11" s="425"/>
      <c r="G11" s="425"/>
      <c r="H11" s="425"/>
      <c r="I11" s="425"/>
      <c r="J11" s="425"/>
      <c r="K11" s="426"/>
    </row>
    <row r="12" spans="1:11" s="59" customFormat="1" ht="28.5" customHeight="1" thickBot="1">
      <c r="A12" s="14"/>
      <c r="B12" s="379" t="s">
        <v>111</v>
      </c>
      <c r="C12" s="380"/>
      <c r="D12" s="380"/>
      <c r="E12" s="355">
        <v>5</v>
      </c>
      <c r="F12" s="355"/>
      <c r="G12" s="55" t="s">
        <v>18</v>
      </c>
      <c r="H12" s="56" t="s">
        <v>15</v>
      </c>
      <c r="I12" s="338">
        <f>IF(E12=7,365,E12*48)</f>
        <v>240</v>
      </c>
      <c r="J12" s="338"/>
      <c r="K12" s="57" t="s">
        <v>16</v>
      </c>
    </row>
    <row r="13" spans="1:11" ht="14.25" customHeight="1" thickBot="1">
      <c r="A13" s="13"/>
      <c r="B13" s="15"/>
      <c r="C13" s="13"/>
      <c r="D13" s="13"/>
      <c r="E13" s="13"/>
      <c r="F13" s="13"/>
      <c r="G13" s="13"/>
      <c r="H13" s="13"/>
      <c r="I13" s="13"/>
      <c r="J13" s="13"/>
      <c r="K13" s="13"/>
    </row>
    <row r="14" spans="1:11" ht="23.25" customHeight="1">
      <c r="A14" s="13"/>
      <c r="B14" s="427" t="s">
        <v>17</v>
      </c>
      <c r="C14" s="428"/>
      <c r="D14" s="428"/>
      <c r="E14" s="428"/>
      <c r="F14" s="428"/>
      <c r="G14" s="428"/>
      <c r="H14" s="428"/>
      <c r="I14" s="428"/>
      <c r="J14" s="428"/>
      <c r="K14" s="429"/>
    </row>
    <row r="15" spans="1:11" ht="27.75" customHeight="1">
      <c r="A15" s="13"/>
      <c r="B15" s="386" t="s">
        <v>52</v>
      </c>
      <c r="C15" s="387"/>
      <c r="D15" s="433">
        <v>58000</v>
      </c>
      <c r="E15" s="327"/>
      <c r="F15" s="41" t="s">
        <v>86</v>
      </c>
      <c r="G15" s="398" t="s">
        <v>102</v>
      </c>
      <c r="H15" s="399"/>
      <c r="I15" s="434">
        <v>48000</v>
      </c>
      <c r="J15" s="434"/>
      <c r="K15" s="96" t="s">
        <v>86</v>
      </c>
    </row>
    <row r="16" spans="1:11" ht="20.25" customHeight="1" thickBot="1">
      <c r="A16" s="13"/>
      <c r="B16" s="430" t="s">
        <v>138</v>
      </c>
      <c r="C16" s="431"/>
      <c r="D16" s="431"/>
      <c r="E16" s="431"/>
      <c r="F16" s="431"/>
      <c r="G16" s="431"/>
      <c r="H16" s="431"/>
      <c r="I16" s="431"/>
      <c r="J16" s="431"/>
      <c r="K16" s="432"/>
    </row>
    <row r="17" spans="1:12" ht="15.75" customHeight="1" thickBot="1">
      <c r="A17" s="13"/>
      <c r="B17" s="15"/>
      <c r="C17" s="16"/>
      <c r="D17" s="14"/>
      <c r="E17" s="13"/>
      <c r="F17" s="16"/>
      <c r="G17" s="13"/>
      <c r="H17" s="13"/>
      <c r="I17" s="13"/>
      <c r="J17" s="13"/>
      <c r="K17" s="13"/>
    </row>
    <row r="18" spans="1:12" ht="22.5" customHeight="1">
      <c r="B18" s="153" t="s">
        <v>149</v>
      </c>
      <c r="C18" s="154"/>
      <c r="D18" s="154"/>
      <c r="E18" s="154"/>
      <c r="F18" s="154"/>
      <c r="G18" s="155"/>
      <c r="H18" s="146"/>
      <c r="I18" s="146"/>
      <c r="J18" s="146"/>
      <c r="K18" s="156"/>
      <c r="L18" s="6"/>
    </row>
    <row r="19" spans="1:12" s="2" customFormat="1" ht="15.75" customHeight="1">
      <c r="B19" s="147" t="s">
        <v>0</v>
      </c>
      <c r="C19" s="142" t="s">
        <v>88</v>
      </c>
      <c r="D19" s="142" t="s">
        <v>1</v>
      </c>
      <c r="E19" s="142" t="s">
        <v>2</v>
      </c>
      <c r="F19" s="163" t="s">
        <v>150</v>
      </c>
      <c r="G19" s="142" t="s">
        <v>87</v>
      </c>
      <c r="K19" s="157"/>
      <c r="L19" s="8"/>
    </row>
    <row r="20" spans="1:12" ht="18.75" customHeight="1">
      <c r="B20" s="148" t="s">
        <v>22</v>
      </c>
      <c r="C20" s="143">
        <v>40</v>
      </c>
      <c r="D20" s="143">
        <v>7</v>
      </c>
      <c r="E20" s="143">
        <v>30</v>
      </c>
      <c r="F20" s="160">
        <f>C20*E20/1000</f>
        <v>1.2</v>
      </c>
      <c r="G20" s="160">
        <f>(C20*D20*E20)/1000</f>
        <v>8.4</v>
      </c>
      <c r="K20" s="158"/>
      <c r="L20" s="6"/>
    </row>
    <row r="21" spans="1:12" ht="18.75" customHeight="1">
      <c r="B21" s="148" t="s">
        <v>3</v>
      </c>
      <c r="C21" s="143">
        <v>75</v>
      </c>
      <c r="D21" s="143">
        <v>7</v>
      </c>
      <c r="E21" s="143">
        <v>10</v>
      </c>
      <c r="F21" s="160">
        <f>C21*E21/1000</f>
        <v>0.75</v>
      </c>
      <c r="G21" s="160">
        <f t="shared" ref="G21:G29" si="0">(C21*D21*E21)/1000</f>
        <v>5.25</v>
      </c>
      <c r="K21" s="158"/>
      <c r="L21" s="6"/>
    </row>
    <row r="22" spans="1:12" ht="18.75" customHeight="1">
      <c r="B22" s="148" t="s">
        <v>4</v>
      </c>
      <c r="C22" s="143">
        <v>3</v>
      </c>
      <c r="D22" s="143">
        <v>7</v>
      </c>
      <c r="E22" s="143">
        <v>30</v>
      </c>
      <c r="F22" s="160">
        <f t="shared" ref="F22:F29" si="1">C22*E22/1000</f>
        <v>0.09</v>
      </c>
      <c r="G22" s="160">
        <f t="shared" si="0"/>
        <v>0.63</v>
      </c>
      <c r="K22" s="158"/>
      <c r="L22" s="6"/>
    </row>
    <row r="23" spans="1:12" ht="18.75" customHeight="1">
      <c r="B23" s="148" t="s">
        <v>21</v>
      </c>
      <c r="C23" s="143">
        <v>170</v>
      </c>
      <c r="D23" s="143">
        <v>7</v>
      </c>
      <c r="E23" s="143">
        <v>10</v>
      </c>
      <c r="F23" s="160">
        <f t="shared" si="1"/>
        <v>1.7</v>
      </c>
      <c r="G23" s="160">
        <f t="shared" si="0"/>
        <v>11.9</v>
      </c>
      <c r="K23" s="158"/>
      <c r="L23" s="6"/>
    </row>
    <row r="24" spans="1:12" ht="18.75" customHeight="1">
      <c r="B24" s="148" t="s">
        <v>6</v>
      </c>
      <c r="C24" s="143">
        <v>300</v>
      </c>
      <c r="D24" s="143">
        <v>7</v>
      </c>
      <c r="E24" s="143">
        <v>2</v>
      </c>
      <c r="F24" s="160">
        <f t="shared" si="1"/>
        <v>0.6</v>
      </c>
      <c r="G24" s="160">
        <f t="shared" si="0"/>
        <v>4.2</v>
      </c>
      <c r="K24" s="158"/>
      <c r="L24" s="6"/>
    </row>
    <row r="25" spans="1:12" ht="18.75" customHeight="1">
      <c r="B25" s="148" t="s">
        <v>7</v>
      </c>
      <c r="C25" s="143">
        <v>5</v>
      </c>
      <c r="D25" s="143">
        <v>1</v>
      </c>
      <c r="E25" s="143">
        <v>300</v>
      </c>
      <c r="F25" s="160">
        <f t="shared" si="1"/>
        <v>1.5</v>
      </c>
      <c r="G25" s="160">
        <f t="shared" si="0"/>
        <v>1.5</v>
      </c>
      <c r="K25" s="158"/>
      <c r="L25" s="6"/>
    </row>
    <row r="26" spans="1:12" ht="18.75" customHeight="1">
      <c r="B26" s="148" t="s">
        <v>8</v>
      </c>
      <c r="C26" s="143">
        <v>73</v>
      </c>
      <c r="D26" s="143">
        <v>7</v>
      </c>
      <c r="E26" s="143">
        <v>200</v>
      </c>
      <c r="F26" s="160">
        <f t="shared" si="1"/>
        <v>14.6</v>
      </c>
      <c r="G26" s="160">
        <f t="shared" si="0"/>
        <v>102.2</v>
      </c>
      <c r="K26" s="158"/>
      <c r="L26" s="6"/>
    </row>
    <row r="27" spans="1:12" ht="18.75" customHeight="1">
      <c r="B27" s="148" t="s">
        <v>9</v>
      </c>
      <c r="C27" s="143">
        <v>80</v>
      </c>
      <c r="D27" s="143">
        <v>7</v>
      </c>
      <c r="E27" s="143">
        <v>150</v>
      </c>
      <c r="F27" s="160">
        <f t="shared" si="1"/>
        <v>12</v>
      </c>
      <c r="G27" s="160">
        <f t="shared" si="0"/>
        <v>84</v>
      </c>
      <c r="K27" s="158"/>
      <c r="L27" s="6"/>
    </row>
    <row r="28" spans="1:12" ht="18.75" customHeight="1">
      <c r="B28" s="150" t="s">
        <v>10</v>
      </c>
      <c r="C28" s="143">
        <v>113</v>
      </c>
      <c r="D28" s="143">
        <v>7</v>
      </c>
      <c r="E28" s="143">
        <v>10</v>
      </c>
      <c r="F28" s="160">
        <f t="shared" si="1"/>
        <v>1.1299999999999999</v>
      </c>
      <c r="G28" s="160">
        <f t="shared" si="0"/>
        <v>7.91</v>
      </c>
      <c r="H28" s="144"/>
      <c r="K28" s="158"/>
      <c r="L28" s="6"/>
    </row>
    <row r="29" spans="1:12" ht="18.75" customHeight="1">
      <c r="B29" s="150" t="s">
        <v>11</v>
      </c>
      <c r="C29" s="143">
        <v>13</v>
      </c>
      <c r="D29" s="143">
        <v>7</v>
      </c>
      <c r="E29" s="143">
        <v>10</v>
      </c>
      <c r="F29" s="160">
        <f t="shared" si="1"/>
        <v>0.13</v>
      </c>
      <c r="G29" s="160">
        <f t="shared" si="0"/>
        <v>0.91</v>
      </c>
      <c r="H29" s="144"/>
      <c r="K29" s="158"/>
      <c r="L29" s="6"/>
    </row>
    <row r="30" spans="1:12" s="3" customFormat="1" ht="15.75" customHeight="1">
      <c r="B30" s="418"/>
      <c r="C30" s="419"/>
      <c r="D30" s="419"/>
      <c r="E30" s="420"/>
      <c r="F30" s="161">
        <f>SUM(F20:F29)</f>
        <v>33.700000000000003</v>
      </c>
      <c r="G30" s="162">
        <f>SUM(G20:G29)</f>
        <v>226.9</v>
      </c>
      <c r="K30" s="159"/>
      <c r="L30" s="7"/>
    </row>
    <row r="31" spans="1:12" ht="15.75" customHeight="1">
      <c r="B31" s="42"/>
      <c r="K31" s="149"/>
    </row>
    <row r="32" spans="1:12" ht="28.5" customHeight="1">
      <c r="B32" s="438" t="s">
        <v>30</v>
      </c>
      <c r="C32" s="439"/>
      <c r="D32" s="440" t="s">
        <v>152</v>
      </c>
      <c r="E32" s="440"/>
      <c r="F32" s="440"/>
      <c r="G32" s="145" t="s">
        <v>94</v>
      </c>
      <c r="H32" s="441">
        <f>F30</f>
        <v>33.700000000000003</v>
      </c>
      <c r="I32" s="441"/>
      <c r="J32" s="441"/>
      <c r="K32" s="149"/>
    </row>
    <row r="33" spans="2:11" ht="28.5" customHeight="1" thickBot="1">
      <c r="B33" s="449" t="s">
        <v>151</v>
      </c>
      <c r="C33" s="450"/>
      <c r="D33" s="442" t="s">
        <v>153</v>
      </c>
      <c r="E33" s="442"/>
      <c r="F33" s="442"/>
      <c r="G33" s="151" t="s">
        <v>91</v>
      </c>
      <c r="H33" s="443">
        <f>G30</f>
        <v>226.9</v>
      </c>
      <c r="I33" s="443"/>
      <c r="J33" s="443"/>
      <c r="K33" s="152"/>
    </row>
    <row r="34" spans="2:11" ht="28.5" customHeight="1" thickBot="1">
      <c r="B34" s="8"/>
      <c r="C34" s="8"/>
      <c r="D34" s="9"/>
      <c r="E34" s="9"/>
      <c r="F34" s="9"/>
      <c r="G34" s="10"/>
      <c r="H34" s="11"/>
      <c r="I34" s="11"/>
      <c r="J34" s="11"/>
      <c r="K34" s="6"/>
    </row>
    <row r="35" spans="2:11" s="59" customFormat="1" ht="23.25" customHeight="1">
      <c r="B35" s="370" t="s">
        <v>13</v>
      </c>
      <c r="C35" s="371"/>
      <c r="D35" s="371"/>
      <c r="E35" s="371"/>
      <c r="F35" s="371"/>
      <c r="G35" s="371"/>
      <c r="H35" s="371"/>
      <c r="I35" s="371"/>
      <c r="J35" s="371"/>
      <c r="K35" s="372"/>
    </row>
    <row r="36" spans="2:11" s="59" customFormat="1" ht="27.75" customHeight="1">
      <c r="B36" s="373" t="s">
        <v>14</v>
      </c>
      <c r="C36" s="374"/>
      <c r="D36" s="375"/>
      <c r="E36" s="224"/>
      <c r="F36" s="376"/>
      <c r="G36" s="25" t="s">
        <v>93</v>
      </c>
      <c r="H36" s="321">
        <v>34</v>
      </c>
      <c r="I36" s="447"/>
      <c r="J36" s="447"/>
      <c r="K36" s="448"/>
    </row>
    <row r="37" spans="2:11" s="59" customFormat="1" ht="27.75" customHeight="1">
      <c r="B37" s="408" t="s">
        <v>12</v>
      </c>
      <c r="C37" s="409"/>
      <c r="D37" s="410"/>
      <c r="E37" s="411"/>
      <c r="F37" s="412"/>
      <c r="G37" s="99" t="s">
        <v>91</v>
      </c>
      <c r="H37" s="444" t="s">
        <v>145</v>
      </c>
      <c r="I37" s="445"/>
      <c r="J37" s="445"/>
      <c r="K37" s="446"/>
    </row>
    <row r="38" spans="2:11" s="59" customFormat="1" ht="27.75" customHeight="1" thickBot="1">
      <c r="B38" s="390" t="s">
        <v>53</v>
      </c>
      <c r="C38" s="391"/>
      <c r="D38" s="392"/>
      <c r="E38" s="210"/>
      <c r="F38" s="393"/>
      <c r="G38" s="20" t="s">
        <v>91</v>
      </c>
      <c r="H38" s="435">
        <v>226.9</v>
      </c>
      <c r="I38" s="436"/>
      <c r="J38" s="436"/>
      <c r="K38" s="437"/>
    </row>
    <row r="39" spans="2:11" ht="12" customHeight="1">
      <c r="C39" s="3"/>
    </row>
  </sheetData>
  <mergeCells count="31">
    <mergeCell ref="B38:C38"/>
    <mergeCell ref="D38:F38"/>
    <mergeCell ref="H38:K38"/>
    <mergeCell ref="B32:C32"/>
    <mergeCell ref="D32:F32"/>
    <mergeCell ref="H32:J32"/>
    <mergeCell ref="D33:F33"/>
    <mergeCell ref="H33:J33"/>
    <mergeCell ref="B37:C37"/>
    <mergeCell ref="D37:F37"/>
    <mergeCell ref="B36:C36"/>
    <mergeCell ref="D36:F36"/>
    <mergeCell ref="B35:K35"/>
    <mergeCell ref="H37:K37"/>
    <mergeCell ref="H36:K36"/>
    <mergeCell ref="B33:C33"/>
    <mergeCell ref="B30:E30"/>
    <mergeCell ref="B7:K7"/>
    <mergeCell ref="B8:K9"/>
    <mergeCell ref="B11:K11"/>
    <mergeCell ref="B14:K14"/>
    <mergeCell ref="B16:K16"/>
    <mergeCell ref="B15:C15"/>
    <mergeCell ref="D15:E15"/>
    <mergeCell ref="G15:H15"/>
    <mergeCell ref="I15:J15"/>
    <mergeCell ref="B2:K2"/>
    <mergeCell ref="B12:D12"/>
    <mergeCell ref="E12:F12"/>
    <mergeCell ref="I12:J12"/>
    <mergeCell ref="C6:K6"/>
  </mergeCells>
  <phoneticPr fontId="1"/>
  <pageMargins left="0.70866141732283472" right="0.70866141732283472" top="0.74803149606299213" bottom="0.74803149606299213" header="0.31496062992125984" footer="0.31496062992125984"/>
  <pageSetup paperSize="9" scale="67" orientation="portrait"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K37"/>
  <sheetViews>
    <sheetView showGridLines="0" zoomScaleNormal="100" zoomScaleSheetLayoutView="100" workbookViewId="0"/>
  </sheetViews>
  <sheetFormatPr defaultRowHeight="13.5"/>
  <cols>
    <col min="1" max="1" width="1.625" style="59" customWidth="1"/>
    <col min="2" max="2" width="21.625" style="59" customWidth="1"/>
    <col min="3" max="3" width="10.25" style="59" bestFit="1" customWidth="1"/>
    <col min="4" max="4" width="11.375" style="59" customWidth="1"/>
    <col min="5" max="5" width="9" style="59"/>
    <col min="6" max="6" width="14.375" style="59" bestFit="1" customWidth="1"/>
    <col min="7" max="7" width="18" style="59" customWidth="1"/>
    <col min="8" max="8" width="10.25" style="59" bestFit="1" customWidth="1"/>
    <col min="9" max="9" width="11.375" style="59" customWidth="1"/>
    <col min="10" max="10" width="9" style="59" customWidth="1"/>
    <col min="11" max="11" width="14.375" style="59" bestFit="1" customWidth="1"/>
    <col min="12" max="16384" width="9" style="59"/>
  </cols>
  <sheetData>
    <row r="1" spans="1:11" ht="14.25" customHeight="1">
      <c r="A1" s="93" t="s">
        <v>106</v>
      </c>
    </row>
    <row r="2" spans="1:11" ht="56.25" customHeight="1">
      <c r="A2" s="93"/>
      <c r="B2" s="494" t="s">
        <v>109</v>
      </c>
      <c r="C2" s="495"/>
      <c r="D2" s="495"/>
      <c r="E2" s="495"/>
      <c r="F2" s="495"/>
      <c r="G2" s="495"/>
      <c r="H2" s="495"/>
      <c r="I2" s="495"/>
      <c r="J2" s="495"/>
      <c r="K2" s="495"/>
    </row>
    <row r="3" spans="1:11" ht="12" customHeight="1">
      <c r="A3" s="93"/>
      <c r="B3" s="94"/>
      <c r="C3" s="95"/>
      <c r="D3" s="95"/>
      <c r="E3" s="95"/>
      <c r="F3" s="95"/>
      <c r="G3" s="95"/>
      <c r="H3" s="95"/>
      <c r="I3" s="95"/>
      <c r="J3" s="95"/>
      <c r="K3" s="95"/>
    </row>
    <row r="4" spans="1:11" ht="16.5" customHeight="1">
      <c r="A4" s="93"/>
      <c r="B4" s="67" t="s">
        <v>27</v>
      </c>
      <c r="C4" s="95"/>
      <c r="D4" s="95"/>
      <c r="E4" s="95"/>
      <c r="F4" s="95"/>
      <c r="G4" s="95"/>
      <c r="H4" s="95"/>
      <c r="I4" s="95"/>
      <c r="J4" s="95"/>
      <c r="K4" s="95"/>
    </row>
    <row r="5" spans="1:11" ht="10.5" customHeight="1" thickBot="1">
      <c r="A5" s="93"/>
      <c r="B5" s="67"/>
      <c r="C5" s="95"/>
      <c r="D5" s="95"/>
      <c r="E5" s="95"/>
      <c r="F5" s="95"/>
      <c r="G5" s="95"/>
      <c r="H5" s="95"/>
      <c r="I5" s="95"/>
      <c r="J5" s="95"/>
      <c r="K5" s="95"/>
    </row>
    <row r="6" spans="1:11" ht="27.75" customHeight="1">
      <c r="A6" s="14"/>
      <c r="B6" s="53" t="s">
        <v>48</v>
      </c>
      <c r="C6" s="308"/>
      <c r="D6" s="309"/>
      <c r="E6" s="309"/>
      <c r="F6" s="388"/>
      <c r="G6" s="388"/>
      <c r="H6" s="388"/>
      <c r="I6" s="388"/>
      <c r="J6" s="388"/>
      <c r="K6" s="389"/>
    </row>
    <row r="7" spans="1:11" ht="20.25" customHeight="1">
      <c r="A7" s="14"/>
      <c r="B7" s="312" t="s">
        <v>20</v>
      </c>
      <c r="C7" s="313"/>
      <c r="D7" s="313"/>
      <c r="E7" s="313"/>
      <c r="F7" s="313"/>
      <c r="G7" s="313"/>
      <c r="H7" s="313"/>
      <c r="I7" s="313"/>
      <c r="J7" s="313"/>
      <c r="K7" s="314"/>
    </row>
    <row r="8" spans="1:11" ht="33.75" customHeight="1">
      <c r="A8" s="14"/>
      <c r="B8" s="315" t="s">
        <v>77</v>
      </c>
      <c r="C8" s="316"/>
      <c r="D8" s="316"/>
      <c r="E8" s="316"/>
      <c r="F8" s="316"/>
      <c r="G8" s="316"/>
      <c r="H8" s="316"/>
      <c r="I8" s="316"/>
      <c r="J8" s="316"/>
      <c r="K8" s="317"/>
    </row>
    <row r="9" spans="1:11" ht="33.75" customHeight="1" thickBot="1">
      <c r="A9" s="14"/>
      <c r="B9" s="318"/>
      <c r="C9" s="319"/>
      <c r="D9" s="319"/>
      <c r="E9" s="319"/>
      <c r="F9" s="319"/>
      <c r="G9" s="319"/>
      <c r="H9" s="319"/>
      <c r="I9" s="319"/>
      <c r="J9" s="319"/>
      <c r="K9" s="320"/>
    </row>
    <row r="10" spans="1:11" ht="10.5" customHeight="1" thickBot="1">
      <c r="A10" s="14"/>
      <c r="B10" s="54"/>
      <c r="C10" s="54"/>
      <c r="D10" s="54"/>
      <c r="E10" s="54"/>
      <c r="F10" s="54"/>
      <c r="G10" s="54"/>
      <c r="H10" s="54"/>
      <c r="I10" s="54"/>
      <c r="J10" s="54"/>
      <c r="K10" s="14"/>
    </row>
    <row r="11" spans="1:11" ht="20.25" customHeight="1">
      <c r="A11" s="14"/>
      <c r="B11" s="290" t="s">
        <v>19</v>
      </c>
      <c r="C11" s="291"/>
      <c r="D11" s="291"/>
      <c r="E11" s="291"/>
      <c r="F11" s="291"/>
      <c r="G11" s="291"/>
      <c r="H11" s="291"/>
      <c r="I11" s="291"/>
      <c r="J11" s="291"/>
      <c r="K11" s="292"/>
    </row>
    <row r="12" spans="1:11" ht="28.5" customHeight="1" thickBot="1">
      <c r="A12" s="14"/>
      <c r="B12" s="379" t="s">
        <v>111</v>
      </c>
      <c r="C12" s="380"/>
      <c r="D12" s="380"/>
      <c r="E12" s="304"/>
      <c r="F12" s="304"/>
      <c r="G12" s="55" t="s">
        <v>18</v>
      </c>
      <c r="H12" s="56" t="s">
        <v>15</v>
      </c>
      <c r="I12" s="305">
        <f>IF(E12=7,365,E12*48)</f>
        <v>0</v>
      </c>
      <c r="J12" s="305"/>
      <c r="K12" s="57" t="s">
        <v>16</v>
      </c>
    </row>
    <row r="13" spans="1:11" ht="14.25" customHeight="1">
      <c r="A13" s="14"/>
      <c r="B13" s="28"/>
      <c r="C13" s="14"/>
      <c r="D13" s="14"/>
      <c r="E13" s="14"/>
      <c r="F13" s="14"/>
      <c r="G13" s="14"/>
      <c r="H13" s="14"/>
      <c r="I13" s="14"/>
      <c r="J13" s="14"/>
      <c r="K13" s="14"/>
    </row>
    <row r="14" spans="1:11" ht="28.5" customHeight="1" thickBot="1">
      <c r="A14" s="14"/>
      <c r="B14" s="29" t="s">
        <v>34</v>
      </c>
      <c r="C14" s="30"/>
      <c r="D14" s="31"/>
      <c r="E14" s="31"/>
      <c r="F14" s="31"/>
      <c r="G14" s="32"/>
      <c r="H14" s="33"/>
      <c r="I14" s="33"/>
      <c r="J14" s="33"/>
      <c r="K14" s="14"/>
    </row>
    <row r="15" spans="1:11" ht="28.5" customHeight="1">
      <c r="A15" s="14"/>
      <c r="B15" s="486" t="s">
        <v>26</v>
      </c>
      <c r="C15" s="205"/>
      <c r="D15" s="205"/>
      <c r="E15" s="205"/>
      <c r="F15" s="487"/>
      <c r="G15" s="75"/>
      <c r="H15" s="488"/>
      <c r="I15" s="488"/>
      <c r="J15" s="488"/>
      <c r="K15" s="489"/>
    </row>
    <row r="16" spans="1:11" ht="28.5" customHeight="1">
      <c r="A16" s="14"/>
      <c r="B16" s="490" t="s">
        <v>25</v>
      </c>
      <c r="C16" s="491"/>
      <c r="D16" s="491"/>
      <c r="E16" s="491"/>
      <c r="F16" s="48" t="s">
        <v>117</v>
      </c>
      <c r="G16" s="49" t="s">
        <v>23</v>
      </c>
      <c r="H16" s="492"/>
      <c r="I16" s="492"/>
      <c r="J16" s="492"/>
      <c r="K16" s="493"/>
    </row>
    <row r="17" spans="1:11" ht="28.5" customHeight="1">
      <c r="A17" s="14"/>
      <c r="B17" s="242" t="s">
        <v>24</v>
      </c>
      <c r="C17" s="480"/>
      <c r="D17" s="480"/>
      <c r="E17" s="480"/>
      <c r="F17" s="35" t="s">
        <v>120</v>
      </c>
      <c r="G17" s="36" t="s">
        <v>23</v>
      </c>
      <c r="H17" s="484"/>
      <c r="I17" s="484"/>
      <c r="J17" s="484"/>
      <c r="K17" s="485"/>
    </row>
    <row r="18" spans="1:11" ht="27.75" customHeight="1" thickBot="1">
      <c r="A18" s="14"/>
      <c r="B18" s="468" t="s">
        <v>28</v>
      </c>
      <c r="C18" s="469"/>
      <c r="D18" s="469"/>
      <c r="E18" s="469"/>
      <c r="F18" s="37" t="s">
        <v>123</v>
      </c>
      <c r="G18" s="46"/>
      <c r="H18" s="473" t="str">
        <f>IF(H16="","",H17/H16)</f>
        <v/>
      </c>
      <c r="I18" s="473"/>
      <c r="J18" s="473"/>
      <c r="K18" s="474"/>
    </row>
    <row r="19" spans="1:11" ht="12.75" customHeight="1">
      <c r="A19" s="14"/>
      <c r="B19" s="21"/>
      <c r="C19" s="58"/>
      <c r="D19" s="14"/>
      <c r="E19" s="14"/>
      <c r="F19" s="14"/>
      <c r="G19" s="14"/>
      <c r="H19" s="14"/>
      <c r="I19" s="14"/>
      <c r="J19" s="14"/>
      <c r="K19" s="14"/>
    </row>
    <row r="20" spans="1:11" ht="28.5" customHeight="1" thickBot="1">
      <c r="A20" s="14"/>
      <c r="B20" s="29" t="s">
        <v>35</v>
      </c>
      <c r="C20" s="30"/>
      <c r="D20" s="31"/>
      <c r="E20" s="31"/>
      <c r="F20" s="31"/>
      <c r="G20" s="32"/>
      <c r="H20" s="33"/>
      <c r="I20" s="33"/>
      <c r="J20" s="33"/>
      <c r="K20" s="14"/>
    </row>
    <row r="21" spans="1:11" ht="38.25" customHeight="1">
      <c r="A21" s="14"/>
      <c r="B21" s="475" t="s">
        <v>43</v>
      </c>
      <c r="C21" s="476"/>
      <c r="D21" s="476"/>
      <c r="E21" s="476"/>
      <c r="F21" s="477"/>
      <c r="G21" s="75"/>
      <c r="H21" s="478"/>
      <c r="I21" s="478"/>
      <c r="J21" s="478"/>
      <c r="K21" s="479"/>
    </row>
    <row r="22" spans="1:11" ht="28.5" customHeight="1">
      <c r="A22" s="14"/>
      <c r="B22" s="242" t="s">
        <v>39</v>
      </c>
      <c r="C22" s="480"/>
      <c r="D22" s="480"/>
      <c r="E22" s="480"/>
      <c r="F22" s="47" t="s">
        <v>124</v>
      </c>
      <c r="G22" s="76"/>
      <c r="H22" s="481"/>
      <c r="I22" s="482"/>
      <c r="J22" s="482"/>
      <c r="K22" s="483"/>
    </row>
    <row r="23" spans="1:11" ht="29.25" customHeight="1">
      <c r="A23" s="14"/>
      <c r="B23" s="455" t="s">
        <v>29</v>
      </c>
      <c r="C23" s="456"/>
      <c r="D23" s="457"/>
      <c r="E23" s="461" t="s">
        <v>116</v>
      </c>
      <c r="F23" s="297"/>
      <c r="G23" s="77"/>
      <c r="H23" s="462"/>
      <c r="I23" s="463"/>
      <c r="J23" s="463"/>
      <c r="K23" s="464"/>
    </row>
    <row r="24" spans="1:11" ht="28.5" customHeight="1">
      <c r="A24" s="14"/>
      <c r="B24" s="455"/>
      <c r="C24" s="456"/>
      <c r="D24" s="457"/>
      <c r="E24" s="465"/>
      <c r="F24" s="466"/>
      <c r="G24" s="466"/>
      <c r="H24" s="466"/>
      <c r="I24" s="466"/>
      <c r="J24" s="466"/>
      <c r="K24" s="467"/>
    </row>
    <row r="25" spans="1:11" ht="28.5" customHeight="1">
      <c r="A25" s="14"/>
      <c r="B25" s="455"/>
      <c r="C25" s="456"/>
      <c r="D25" s="457"/>
      <c r="E25" s="465"/>
      <c r="F25" s="466"/>
      <c r="G25" s="466"/>
      <c r="H25" s="466"/>
      <c r="I25" s="466"/>
      <c r="J25" s="466"/>
      <c r="K25" s="467"/>
    </row>
    <row r="26" spans="1:11" ht="27.75" customHeight="1" thickBot="1">
      <c r="A26" s="14"/>
      <c r="B26" s="458"/>
      <c r="C26" s="459"/>
      <c r="D26" s="460"/>
      <c r="E26" s="465"/>
      <c r="F26" s="466"/>
      <c r="G26" s="466"/>
      <c r="H26" s="466"/>
      <c r="I26" s="466"/>
      <c r="J26" s="466"/>
      <c r="K26" s="467"/>
    </row>
    <row r="27" spans="1:11" ht="27.75" customHeight="1" thickBot="1">
      <c r="A27" s="14"/>
      <c r="B27" s="468" t="s">
        <v>28</v>
      </c>
      <c r="C27" s="469"/>
      <c r="D27" s="469"/>
      <c r="E27" s="469"/>
      <c r="F27" s="43" t="s">
        <v>126</v>
      </c>
      <c r="G27" s="19"/>
      <c r="H27" s="470" t="str">
        <f>IF(H22="","",H23/H22)</f>
        <v/>
      </c>
      <c r="I27" s="471"/>
      <c r="J27" s="471"/>
      <c r="K27" s="472"/>
    </row>
    <row r="28" spans="1:11" ht="24.75" customHeight="1" thickBot="1">
      <c r="A28" s="14"/>
      <c r="B28" s="21"/>
      <c r="C28" s="30"/>
      <c r="D28" s="30"/>
      <c r="E28" s="30"/>
      <c r="F28" s="14"/>
      <c r="G28" s="32"/>
      <c r="H28" s="33"/>
      <c r="I28" s="33"/>
      <c r="J28" s="33"/>
      <c r="K28" s="14"/>
    </row>
    <row r="29" spans="1:11" ht="33" customHeight="1">
      <c r="A29" s="14"/>
      <c r="B29" s="451" t="s">
        <v>37</v>
      </c>
      <c r="C29" s="452"/>
      <c r="D29" s="452"/>
      <c r="E29" s="452"/>
      <c r="F29" s="452"/>
      <c r="G29" s="452"/>
      <c r="H29" s="452"/>
      <c r="I29" s="452"/>
      <c r="J29" s="452"/>
      <c r="K29" s="453"/>
    </row>
    <row r="30" spans="1:11">
      <c r="A30" s="14"/>
      <c r="B30" s="454"/>
      <c r="C30" s="316"/>
      <c r="D30" s="316"/>
      <c r="E30" s="316"/>
      <c r="F30" s="316"/>
      <c r="G30" s="316"/>
      <c r="H30" s="316"/>
      <c r="I30" s="316"/>
      <c r="J30" s="316"/>
      <c r="K30" s="317"/>
    </row>
    <row r="31" spans="1:11">
      <c r="A31" s="14"/>
      <c r="B31" s="454"/>
      <c r="C31" s="316"/>
      <c r="D31" s="316"/>
      <c r="E31" s="316"/>
      <c r="F31" s="316"/>
      <c r="G31" s="316"/>
      <c r="H31" s="316"/>
      <c r="I31" s="316"/>
      <c r="J31" s="316"/>
      <c r="K31" s="317"/>
    </row>
    <row r="32" spans="1:11">
      <c r="A32" s="14"/>
      <c r="B32" s="454"/>
      <c r="C32" s="316"/>
      <c r="D32" s="316"/>
      <c r="E32" s="316"/>
      <c r="F32" s="316"/>
      <c r="G32" s="316"/>
      <c r="H32" s="316"/>
      <c r="I32" s="316"/>
      <c r="J32" s="316"/>
      <c r="K32" s="317"/>
    </row>
    <row r="33" spans="1:11">
      <c r="A33" s="14"/>
      <c r="B33" s="454"/>
      <c r="C33" s="316"/>
      <c r="D33" s="316"/>
      <c r="E33" s="316"/>
      <c r="F33" s="316"/>
      <c r="G33" s="316"/>
      <c r="H33" s="316"/>
      <c r="I33" s="316"/>
      <c r="J33" s="316"/>
      <c r="K33" s="317"/>
    </row>
    <row r="34" spans="1:11">
      <c r="A34" s="14"/>
      <c r="B34" s="454"/>
      <c r="C34" s="316"/>
      <c r="D34" s="316"/>
      <c r="E34" s="316"/>
      <c r="F34" s="316"/>
      <c r="G34" s="316"/>
      <c r="H34" s="316"/>
      <c r="I34" s="316"/>
      <c r="J34" s="316"/>
      <c r="K34" s="317"/>
    </row>
    <row r="35" spans="1:11">
      <c r="A35" s="14"/>
      <c r="B35" s="454"/>
      <c r="C35" s="316"/>
      <c r="D35" s="316"/>
      <c r="E35" s="316"/>
      <c r="F35" s="316"/>
      <c r="G35" s="316"/>
      <c r="H35" s="316"/>
      <c r="I35" s="316"/>
      <c r="J35" s="316"/>
      <c r="K35" s="317"/>
    </row>
    <row r="36" spans="1:11">
      <c r="A36" s="14"/>
      <c r="B36" s="454"/>
      <c r="C36" s="316"/>
      <c r="D36" s="316"/>
      <c r="E36" s="316"/>
      <c r="F36" s="316"/>
      <c r="G36" s="316"/>
      <c r="H36" s="316"/>
      <c r="I36" s="316"/>
      <c r="J36" s="316"/>
      <c r="K36" s="317"/>
    </row>
    <row r="37" spans="1:11" ht="14.25" thickBot="1">
      <c r="A37" s="14"/>
      <c r="B37" s="318"/>
      <c r="C37" s="319"/>
      <c r="D37" s="319"/>
      <c r="E37" s="319"/>
      <c r="F37" s="319"/>
      <c r="G37" s="319"/>
      <c r="H37" s="319"/>
      <c r="I37" s="319"/>
      <c r="J37" s="319"/>
      <c r="K37" s="320"/>
    </row>
  </sheetData>
  <mergeCells count="28">
    <mergeCell ref="B2:K2"/>
    <mergeCell ref="B7:K7"/>
    <mergeCell ref="B8:K9"/>
    <mergeCell ref="B11:K11"/>
    <mergeCell ref="C6:K6"/>
    <mergeCell ref="B17:E17"/>
    <mergeCell ref="H17:K17"/>
    <mergeCell ref="I12:J12"/>
    <mergeCell ref="B15:F15"/>
    <mergeCell ref="H15:K15"/>
    <mergeCell ref="B16:E16"/>
    <mergeCell ref="H16:K16"/>
    <mergeCell ref="B12:D12"/>
    <mergeCell ref="E12:F12"/>
    <mergeCell ref="B18:E18"/>
    <mergeCell ref="H18:K18"/>
    <mergeCell ref="B21:F21"/>
    <mergeCell ref="H21:K21"/>
    <mergeCell ref="B22:E22"/>
    <mergeCell ref="H22:K22"/>
    <mergeCell ref="B29:K29"/>
    <mergeCell ref="B30:K37"/>
    <mergeCell ref="B23:D26"/>
    <mergeCell ref="E23:F23"/>
    <mergeCell ref="H23:K23"/>
    <mergeCell ref="E24:K26"/>
    <mergeCell ref="B27:E27"/>
    <mergeCell ref="H27:K27"/>
  </mergeCells>
  <phoneticPr fontId="1"/>
  <pageMargins left="0.70866141732283472" right="0.70866141732283472" top="0.74803149606299213" bottom="0.74803149606299213" header="0.31496062992125984" footer="0.31496062992125984"/>
  <pageSetup paperSize="9" scale="67" orientation="portrait" r:id="rId1"/>
  <headerFooter>
    <oddFooter>&amp;C&amp;P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39"/>
  <sheetViews>
    <sheetView showGridLines="0" zoomScaleNormal="100" zoomScaleSheetLayoutView="85" workbookViewId="0"/>
  </sheetViews>
  <sheetFormatPr defaultRowHeight="13.5"/>
  <cols>
    <col min="1" max="1" width="1.625" style="1" customWidth="1"/>
    <col min="2" max="2" width="21.625" style="1" customWidth="1"/>
    <col min="3" max="3" width="10.25" style="1" bestFit="1" customWidth="1"/>
    <col min="4" max="4" width="11.375" style="1" customWidth="1"/>
    <col min="5" max="5" width="9" style="1"/>
    <col min="6" max="6" width="14.375" style="1" bestFit="1" customWidth="1"/>
    <col min="7" max="7" width="18" style="1" customWidth="1"/>
    <col min="8" max="8" width="10.25" style="1" bestFit="1" customWidth="1"/>
    <col min="9" max="9" width="11.375" style="1" customWidth="1"/>
    <col min="10" max="10" width="9" style="1" customWidth="1"/>
    <col min="11" max="11" width="14.375" style="1" bestFit="1" customWidth="1"/>
    <col min="12" max="16384" width="9" style="1"/>
  </cols>
  <sheetData>
    <row r="1" spans="1:11" ht="14.25" customHeight="1">
      <c r="A1" s="5" t="s">
        <v>107</v>
      </c>
      <c r="B1" s="13"/>
      <c r="C1" s="13"/>
      <c r="D1" s="13"/>
      <c r="E1" s="13"/>
      <c r="F1" s="13"/>
      <c r="G1" s="13"/>
      <c r="H1" s="13"/>
      <c r="I1" s="13"/>
      <c r="J1" s="13"/>
      <c r="K1" s="13"/>
    </row>
    <row r="2" spans="1:11" ht="56.25" customHeight="1">
      <c r="A2" s="4"/>
      <c r="B2" s="416" t="s">
        <v>108</v>
      </c>
      <c r="C2" s="417"/>
      <c r="D2" s="417"/>
      <c r="E2" s="417"/>
      <c r="F2" s="417"/>
      <c r="G2" s="417"/>
      <c r="H2" s="417"/>
      <c r="I2" s="417"/>
      <c r="J2" s="417"/>
      <c r="K2" s="417"/>
    </row>
    <row r="3" spans="1:11" ht="12" customHeight="1">
      <c r="A3" s="4"/>
      <c r="B3" s="17"/>
      <c r="C3" s="18"/>
      <c r="D3" s="18"/>
      <c r="E3" s="18"/>
      <c r="F3" s="18"/>
      <c r="G3" s="18"/>
      <c r="H3" s="18"/>
      <c r="I3" s="18"/>
      <c r="J3" s="18"/>
      <c r="K3" s="18"/>
    </row>
    <row r="4" spans="1:11" ht="16.5" customHeight="1">
      <c r="A4" s="4"/>
      <c r="B4" s="21" t="s">
        <v>27</v>
      </c>
      <c r="C4" s="18"/>
      <c r="D4" s="18"/>
      <c r="E4" s="18"/>
      <c r="F4" s="18"/>
      <c r="G4" s="18"/>
      <c r="H4" s="18"/>
      <c r="I4" s="18"/>
      <c r="J4" s="18"/>
      <c r="K4" s="18"/>
    </row>
    <row r="5" spans="1:11" ht="10.5" customHeight="1" thickBot="1">
      <c r="A5" s="4"/>
      <c r="B5" s="21"/>
      <c r="C5" s="18"/>
      <c r="D5" s="18"/>
      <c r="E5" s="18"/>
      <c r="F5" s="18"/>
      <c r="G5" s="18"/>
      <c r="H5" s="18"/>
      <c r="I5" s="18"/>
      <c r="J5" s="18"/>
      <c r="K5" s="18"/>
    </row>
    <row r="6" spans="1:11" s="59" customFormat="1" ht="27.75" customHeight="1">
      <c r="A6" s="14"/>
      <c r="B6" s="53" t="s">
        <v>48</v>
      </c>
      <c r="C6" s="346" t="s">
        <v>146</v>
      </c>
      <c r="D6" s="347"/>
      <c r="E6" s="347"/>
      <c r="F6" s="348"/>
      <c r="G6" s="348"/>
      <c r="H6" s="348"/>
      <c r="I6" s="348"/>
      <c r="J6" s="348"/>
      <c r="K6" s="349"/>
    </row>
    <row r="7" spans="1:11" ht="20.25" customHeight="1">
      <c r="A7" s="13"/>
      <c r="B7" s="421" t="s">
        <v>20</v>
      </c>
      <c r="C7" s="422"/>
      <c r="D7" s="422"/>
      <c r="E7" s="422"/>
      <c r="F7" s="422"/>
      <c r="G7" s="422"/>
      <c r="H7" s="422"/>
      <c r="I7" s="422"/>
      <c r="J7" s="422"/>
      <c r="K7" s="423"/>
    </row>
    <row r="8" spans="1:11" ht="46.5" customHeight="1">
      <c r="A8" s="13"/>
      <c r="B8" s="315" t="s">
        <v>147</v>
      </c>
      <c r="C8" s="350"/>
      <c r="D8" s="350"/>
      <c r="E8" s="350"/>
      <c r="F8" s="350"/>
      <c r="G8" s="350"/>
      <c r="H8" s="350"/>
      <c r="I8" s="350"/>
      <c r="J8" s="350"/>
      <c r="K8" s="351"/>
    </row>
    <row r="9" spans="1:11" ht="77.25" customHeight="1" thickBot="1">
      <c r="A9" s="13"/>
      <c r="B9" s="352"/>
      <c r="C9" s="353"/>
      <c r="D9" s="353"/>
      <c r="E9" s="353"/>
      <c r="F9" s="353"/>
      <c r="G9" s="353"/>
      <c r="H9" s="353"/>
      <c r="I9" s="353"/>
      <c r="J9" s="353"/>
      <c r="K9" s="354"/>
    </row>
    <row r="10" spans="1:11" ht="10.5" customHeight="1" thickBot="1">
      <c r="A10" s="13"/>
      <c r="B10" s="12"/>
      <c r="C10" s="12"/>
      <c r="D10" s="12"/>
      <c r="E10" s="12"/>
      <c r="F10" s="12"/>
      <c r="G10" s="12"/>
      <c r="H10" s="12"/>
      <c r="I10" s="12"/>
      <c r="J10" s="12"/>
      <c r="K10" s="13"/>
    </row>
    <row r="11" spans="1:11" ht="20.25" customHeight="1">
      <c r="A11" s="13"/>
      <c r="B11" s="424" t="s">
        <v>19</v>
      </c>
      <c r="C11" s="425"/>
      <c r="D11" s="425"/>
      <c r="E11" s="425"/>
      <c r="F11" s="425"/>
      <c r="G11" s="425"/>
      <c r="H11" s="425"/>
      <c r="I11" s="425"/>
      <c r="J11" s="425"/>
      <c r="K11" s="426"/>
    </row>
    <row r="12" spans="1:11" ht="28.5" customHeight="1" thickBot="1">
      <c r="A12" s="13"/>
      <c r="B12" s="498" t="s">
        <v>111</v>
      </c>
      <c r="C12" s="499"/>
      <c r="D12" s="499"/>
      <c r="E12" s="355">
        <v>5</v>
      </c>
      <c r="F12" s="355"/>
      <c r="G12" s="38" t="s">
        <v>18</v>
      </c>
      <c r="H12" s="39" t="s">
        <v>15</v>
      </c>
      <c r="I12" s="338">
        <f>E12*48</f>
        <v>240</v>
      </c>
      <c r="J12" s="338"/>
      <c r="K12" s="40" t="s">
        <v>16</v>
      </c>
    </row>
    <row r="13" spans="1:11" ht="14.25" customHeight="1">
      <c r="A13" s="13"/>
      <c r="B13" s="28"/>
      <c r="C13" s="14"/>
      <c r="D13" s="14"/>
      <c r="E13" s="14"/>
      <c r="F13" s="14"/>
      <c r="G13" s="14"/>
      <c r="H13" s="14"/>
      <c r="I13" s="14"/>
      <c r="J13" s="14"/>
      <c r="K13" s="14"/>
    </row>
    <row r="14" spans="1:11" ht="28.5" customHeight="1" thickBot="1">
      <c r="A14" s="13"/>
      <c r="B14" s="29" t="s">
        <v>34</v>
      </c>
      <c r="C14" s="30"/>
      <c r="D14" s="31"/>
      <c r="E14" s="31"/>
      <c r="F14" s="31"/>
      <c r="G14" s="32"/>
      <c r="H14" s="33"/>
      <c r="I14" s="33"/>
      <c r="J14" s="33"/>
      <c r="K14" s="14"/>
    </row>
    <row r="15" spans="1:11" ht="28.5" customHeight="1">
      <c r="A15" s="13"/>
      <c r="B15" s="486" t="s">
        <v>26</v>
      </c>
      <c r="C15" s="205"/>
      <c r="D15" s="205"/>
      <c r="E15" s="205"/>
      <c r="F15" s="487"/>
      <c r="G15" s="34" t="s">
        <v>36</v>
      </c>
      <c r="H15" s="500">
        <v>30000</v>
      </c>
      <c r="I15" s="500"/>
      <c r="J15" s="500"/>
      <c r="K15" s="501"/>
    </row>
    <row r="16" spans="1:11" ht="28.5" customHeight="1">
      <c r="A16" s="13"/>
      <c r="B16" s="490" t="s">
        <v>25</v>
      </c>
      <c r="C16" s="491"/>
      <c r="D16" s="491"/>
      <c r="E16" s="491"/>
      <c r="F16" s="48" t="s">
        <v>117</v>
      </c>
      <c r="G16" s="49" t="s">
        <v>23</v>
      </c>
      <c r="H16" s="502">
        <v>300</v>
      </c>
      <c r="I16" s="502"/>
      <c r="J16" s="502"/>
      <c r="K16" s="503"/>
    </row>
    <row r="17" spans="1:11" ht="28.5" customHeight="1">
      <c r="A17" s="13"/>
      <c r="B17" s="242" t="s">
        <v>24</v>
      </c>
      <c r="C17" s="480"/>
      <c r="D17" s="480"/>
      <c r="E17" s="480"/>
      <c r="F17" s="35" t="s">
        <v>120</v>
      </c>
      <c r="G17" s="36" t="s">
        <v>23</v>
      </c>
      <c r="H17" s="510">
        <v>250</v>
      </c>
      <c r="I17" s="510"/>
      <c r="J17" s="510"/>
      <c r="K17" s="511"/>
    </row>
    <row r="18" spans="1:11" ht="27.75" customHeight="1" thickBot="1">
      <c r="A18" s="13"/>
      <c r="B18" s="468" t="s">
        <v>28</v>
      </c>
      <c r="C18" s="469"/>
      <c r="D18" s="469"/>
      <c r="E18" s="469"/>
      <c r="F18" s="37" t="s">
        <v>123</v>
      </c>
      <c r="G18" s="46"/>
      <c r="H18" s="496">
        <f>H17/H16</f>
        <v>0.83333333333333337</v>
      </c>
      <c r="I18" s="496"/>
      <c r="J18" s="496"/>
      <c r="K18" s="497"/>
    </row>
    <row r="19" spans="1:11" ht="12.75" customHeight="1">
      <c r="A19" s="13"/>
      <c r="B19" s="21"/>
      <c r="C19" s="16"/>
      <c r="D19" s="13"/>
      <c r="E19" s="13"/>
      <c r="F19" s="13"/>
      <c r="G19" s="13"/>
      <c r="H19" s="13"/>
      <c r="I19" s="13"/>
      <c r="J19" s="13"/>
      <c r="K19" s="13"/>
    </row>
    <row r="20" spans="1:11" ht="28.5" customHeight="1" thickBot="1">
      <c r="A20" s="13"/>
      <c r="B20" s="29" t="s">
        <v>35</v>
      </c>
      <c r="C20" s="30"/>
      <c r="D20" s="31"/>
      <c r="E20" s="31"/>
      <c r="F20" s="31"/>
      <c r="G20" s="32"/>
      <c r="H20" s="33"/>
      <c r="I20" s="33"/>
      <c r="J20" s="33"/>
      <c r="K20" s="14"/>
    </row>
    <row r="21" spans="1:11" ht="38.25" customHeight="1">
      <c r="A21" s="13"/>
      <c r="B21" s="475" t="s">
        <v>42</v>
      </c>
      <c r="C21" s="476"/>
      <c r="D21" s="476"/>
      <c r="E21" s="476"/>
      <c r="F21" s="477"/>
      <c r="G21" s="34" t="s">
        <v>36</v>
      </c>
      <c r="H21" s="500">
        <v>30000</v>
      </c>
      <c r="I21" s="500"/>
      <c r="J21" s="500"/>
      <c r="K21" s="501"/>
    </row>
    <row r="22" spans="1:11" ht="28.5" customHeight="1">
      <c r="A22" s="13"/>
      <c r="B22" s="242" t="s">
        <v>39</v>
      </c>
      <c r="C22" s="480"/>
      <c r="D22" s="480"/>
      <c r="E22" s="480"/>
      <c r="F22" s="47" t="s">
        <v>124</v>
      </c>
      <c r="G22" s="36" t="s">
        <v>32</v>
      </c>
      <c r="H22" s="512">
        <v>5</v>
      </c>
      <c r="I22" s="513"/>
      <c r="J22" s="513"/>
      <c r="K22" s="514"/>
    </row>
    <row r="23" spans="1:11" ht="29.25" customHeight="1">
      <c r="A23" s="13"/>
      <c r="B23" s="455" t="s">
        <v>29</v>
      </c>
      <c r="C23" s="456"/>
      <c r="D23" s="457"/>
      <c r="E23" s="461" t="s">
        <v>116</v>
      </c>
      <c r="F23" s="297"/>
      <c r="G23" s="50" t="s">
        <v>31</v>
      </c>
      <c r="H23" s="507">
        <v>3</v>
      </c>
      <c r="I23" s="508"/>
      <c r="J23" s="508"/>
      <c r="K23" s="509"/>
    </row>
    <row r="24" spans="1:11" ht="28.5" customHeight="1">
      <c r="A24" s="13"/>
      <c r="B24" s="455"/>
      <c r="C24" s="456"/>
      <c r="D24" s="457"/>
      <c r="E24" s="515" t="s">
        <v>33</v>
      </c>
      <c r="F24" s="516"/>
      <c r="G24" s="516"/>
      <c r="H24" s="516"/>
      <c r="I24" s="516"/>
      <c r="J24" s="516"/>
      <c r="K24" s="517"/>
    </row>
    <row r="25" spans="1:11" ht="28.5" customHeight="1">
      <c r="A25" s="13"/>
      <c r="B25" s="455"/>
      <c r="C25" s="456"/>
      <c r="D25" s="457"/>
      <c r="E25" s="515"/>
      <c r="F25" s="516"/>
      <c r="G25" s="516"/>
      <c r="H25" s="516"/>
      <c r="I25" s="516"/>
      <c r="J25" s="516"/>
      <c r="K25" s="517"/>
    </row>
    <row r="26" spans="1:11" ht="27.75" customHeight="1" thickBot="1">
      <c r="A26" s="13"/>
      <c r="B26" s="458"/>
      <c r="C26" s="459"/>
      <c r="D26" s="460"/>
      <c r="E26" s="515"/>
      <c r="F26" s="516"/>
      <c r="G26" s="516"/>
      <c r="H26" s="516"/>
      <c r="I26" s="516"/>
      <c r="J26" s="516"/>
      <c r="K26" s="517"/>
    </row>
    <row r="27" spans="1:11" ht="27.75" customHeight="1" thickBot="1">
      <c r="A27" s="13"/>
      <c r="B27" s="468" t="s">
        <v>28</v>
      </c>
      <c r="C27" s="469"/>
      <c r="D27" s="469"/>
      <c r="E27" s="469"/>
      <c r="F27" s="43" t="s">
        <v>126</v>
      </c>
      <c r="G27" s="19"/>
      <c r="H27" s="504">
        <f>H23/H22</f>
        <v>0.6</v>
      </c>
      <c r="I27" s="505"/>
      <c r="J27" s="505"/>
      <c r="K27" s="506"/>
    </row>
    <row r="28" spans="1:11" ht="24.75" customHeight="1" thickBot="1">
      <c r="A28" s="13"/>
      <c r="B28" s="21"/>
      <c r="C28" s="30"/>
      <c r="D28" s="30"/>
      <c r="E28" s="30"/>
      <c r="F28" s="14"/>
      <c r="G28" s="32"/>
      <c r="H28" s="33"/>
      <c r="I28" s="33"/>
      <c r="J28" s="33"/>
      <c r="K28" s="14"/>
    </row>
    <row r="29" spans="1:11" ht="33" customHeight="1">
      <c r="A29" s="13"/>
      <c r="B29" s="451" t="s">
        <v>37</v>
      </c>
      <c r="C29" s="452"/>
      <c r="D29" s="452"/>
      <c r="E29" s="452"/>
      <c r="F29" s="452"/>
      <c r="G29" s="452"/>
      <c r="H29" s="452"/>
      <c r="I29" s="452"/>
      <c r="J29" s="452"/>
      <c r="K29" s="453"/>
    </row>
    <row r="30" spans="1:11">
      <c r="A30" s="13"/>
      <c r="B30" s="315" t="s">
        <v>38</v>
      </c>
      <c r="C30" s="350"/>
      <c r="D30" s="350"/>
      <c r="E30" s="350"/>
      <c r="F30" s="350"/>
      <c r="G30" s="350"/>
      <c r="H30" s="350"/>
      <c r="I30" s="350"/>
      <c r="J30" s="350"/>
      <c r="K30" s="351"/>
    </row>
    <row r="31" spans="1:11">
      <c r="A31" s="13"/>
      <c r="B31" s="315"/>
      <c r="C31" s="350"/>
      <c r="D31" s="350"/>
      <c r="E31" s="350"/>
      <c r="F31" s="350"/>
      <c r="G31" s="350"/>
      <c r="H31" s="350"/>
      <c r="I31" s="350"/>
      <c r="J31" s="350"/>
      <c r="K31" s="351"/>
    </row>
    <row r="32" spans="1:11">
      <c r="A32" s="13"/>
      <c r="B32" s="315"/>
      <c r="C32" s="350"/>
      <c r="D32" s="350"/>
      <c r="E32" s="350"/>
      <c r="F32" s="350"/>
      <c r="G32" s="350"/>
      <c r="H32" s="350"/>
      <c r="I32" s="350"/>
      <c r="J32" s="350"/>
      <c r="K32" s="351"/>
    </row>
    <row r="33" spans="1:11">
      <c r="A33" s="13"/>
      <c r="B33" s="315"/>
      <c r="C33" s="350"/>
      <c r="D33" s="350"/>
      <c r="E33" s="350"/>
      <c r="F33" s="350"/>
      <c r="G33" s="350"/>
      <c r="H33" s="350"/>
      <c r="I33" s="350"/>
      <c r="J33" s="350"/>
      <c r="K33" s="351"/>
    </row>
    <row r="34" spans="1:11">
      <c r="A34" s="13"/>
      <c r="B34" s="315"/>
      <c r="C34" s="350"/>
      <c r="D34" s="350"/>
      <c r="E34" s="350"/>
      <c r="F34" s="350"/>
      <c r="G34" s="350"/>
      <c r="H34" s="350"/>
      <c r="I34" s="350"/>
      <c r="J34" s="350"/>
      <c r="K34" s="351"/>
    </row>
    <row r="35" spans="1:11">
      <c r="A35" s="13"/>
      <c r="B35" s="315"/>
      <c r="C35" s="350"/>
      <c r="D35" s="350"/>
      <c r="E35" s="350"/>
      <c r="F35" s="350"/>
      <c r="G35" s="350"/>
      <c r="H35" s="350"/>
      <c r="I35" s="350"/>
      <c r="J35" s="350"/>
      <c r="K35" s="351"/>
    </row>
    <row r="36" spans="1:11">
      <c r="A36" s="13"/>
      <c r="B36" s="315"/>
      <c r="C36" s="350"/>
      <c r="D36" s="350"/>
      <c r="E36" s="350"/>
      <c r="F36" s="350"/>
      <c r="G36" s="350"/>
      <c r="H36" s="350"/>
      <c r="I36" s="350"/>
      <c r="J36" s="350"/>
      <c r="K36" s="351"/>
    </row>
    <row r="37" spans="1:11" ht="14.25" thickBot="1">
      <c r="A37" s="13"/>
      <c r="B37" s="352"/>
      <c r="C37" s="353"/>
      <c r="D37" s="353"/>
      <c r="E37" s="353"/>
      <c r="F37" s="353"/>
      <c r="G37" s="353"/>
      <c r="H37" s="353"/>
      <c r="I37" s="353"/>
      <c r="J37" s="353"/>
      <c r="K37" s="354"/>
    </row>
    <row r="38" spans="1:11">
      <c r="A38" s="13"/>
      <c r="B38" s="13"/>
      <c r="C38" s="13"/>
      <c r="D38" s="13"/>
      <c r="E38" s="13"/>
      <c r="F38" s="13"/>
      <c r="G38" s="13"/>
      <c r="H38" s="13"/>
      <c r="I38" s="13"/>
      <c r="J38" s="13"/>
      <c r="K38" s="13"/>
    </row>
    <row r="39" spans="1:11">
      <c r="A39" s="13"/>
      <c r="B39" s="13"/>
      <c r="C39" s="13"/>
      <c r="D39" s="13"/>
      <c r="E39" s="13"/>
      <c r="F39" s="13"/>
      <c r="G39" s="13"/>
      <c r="H39" s="13"/>
      <c r="I39" s="13"/>
      <c r="J39" s="13"/>
      <c r="K39" s="13"/>
    </row>
  </sheetData>
  <mergeCells count="28">
    <mergeCell ref="B30:K37"/>
    <mergeCell ref="H27:K27"/>
    <mergeCell ref="B22:E22"/>
    <mergeCell ref="E23:F23"/>
    <mergeCell ref="B23:D26"/>
    <mergeCell ref="H23:K23"/>
    <mergeCell ref="H22:K22"/>
    <mergeCell ref="E24:K26"/>
    <mergeCell ref="B27:E27"/>
    <mergeCell ref="B18:E18"/>
    <mergeCell ref="B17:E17"/>
    <mergeCell ref="B16:E16"/>
    <mergeCell ref="B29:K29"/>
    <mergeCell ref="H17:K17"/>
    <mergeCell ref="H18:K18"/>
    <mergeCell ref="B21:F21"/>
    <mergeCell ref="B2:K2"/>
    <mergeCell ref="B12:D12"/>
    <mergeCell ref="E12:F12"/>
    <mergeCell ref="I12:J12"/>
    <mergeCell ref="H15:K15"/>
    <mergeCell ref="B7:K7"/>
    <mergeCell ref="B8:K9"/>
    <mergeCell ref="B11:K11"/>
    <mergeCell ref="H16:K16"/>
    <mergeCell ref="H21:K21"/>
    <mergeCell ref="B15:F15"/>
    <mergeCell ref="C6:K6"/>
  </mergeCells>
  <phoneticPr fontId="1"/>
  <pageMargins left="0.70866141732283472" right="0.70866141732283472" top="0.74803149606299213" bottom="0.74803149606299213" header="0.31496062992125984" footer="0.31496062992125984"/>
  <pageSetup paperSize="9" scale="67"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別添３　発電設備（太陽光発電）</vt:lpstr>
      <vt:lpstr>【書き方】別添３　発電設備（太陽光発電）</vt:lpstr>
      <vt:lpstr>別添３　発電設備（太陽光発電以外） </vt:lpstr>
      <vt:lpstr>【書き方】別添３　発電設備（太陽光発電以外）</vt:lpstr>
      <vt:lpstr>別添３　熱供給設備</vt:lpstr>
      <vt:lpstr>【書き方】別添３　熱供給設備</vt:lpstr>
      <vt:lpstr>'【書き方】別添３　熱供給設備'!Print_Area</vt:lpstr>
      <vt:lpstr>'【書き方】別添３　発電設備（太陽光発電）'!Print_Area</vt:lpstr>
      <vt:lpstr>'【書き方】別添３　発電設備（太陽光発電以外）'!Print_Area</vt:lpstr>
      <vt:lpstr>'別添３　熱供給設備'!Print_Area</vt:lpstr>
      <vt:lpstr>'別添３　発電設備（太陽光発電）'!Print_Area</vt:lpstr>
      <vt:lpstr>'別添３　発電設備（太陽光発電以外）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2019-04-02T11:06:54Z</dcterms:modified>
</cp:coreProperties>
</file>