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46761F7F-6B79-4466-BE5B-34959EE27A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事業内容" sheetId="2" r:id="rId1"/>
  </sheets>
  <definedNames>
    <definedName name="_xlnm.Print_Area" localSheetId="0">事業内容!$A$1:$CG$96</definedName>
    <definedName name="_xlnm.Print_Titles" localSheetId="0">事業内容!$3:$3</definedName>
    <definedName name="項目リスト１">#REF!</definedName>
    <definedName name="項目リスト２">#REF!</definedName>
    <definedName name="項目リスト３">#REF!</definedName>
    <definedName name="項目リスト４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16" i="2" l="1"/>
  <c r="CJ50" i="2"/>
  <c r="BG44" i="2" s="1"/>
  <c r="CQ45" i="2" l="1"/>
  <c r="CQ46" i="2"/>
  <c r="CQ47" i="2"/>
  <c r="CQ48" i="2"/>
  <c r="CQ49" i="2"/>
  <c r="CN46" i="2" l="1"/>
  <c r="CN47" i="2"/>
  <c r="CN48" i="2"/>
  <c r="CN49" i="2"/>
  <c r="CP46" i="2" l="1"/>
  <c r="CP47" i="2"/>
  <c r="CP48" i="2"/>
  <c r="CP49" i="2"/>
  <c r="CP45" i="2"/>
  <c r="CN45" i="2" s="1"/>
  <c r="CW3" i="2" l="1"/>
  <c r="CW4" i="2"/>
  <c r="CW5" i="2"/>
  <c r="CW6" i="2"/>
  <c r="CW7" i="2"/>
  <c r="CW8" i="2"/>
  <c r="CW9" i="2"/>
  <c r="CW2" i="2"/>
  <c r="BG75" i="2" l="1"/>
  <c r="I94" i="2" l="1"/>
  <c r="I95" i="2"/>
  <c r="BA94" i="2"/>
  <c r="AP94" i="2"/>
  <c r="AE94" i="2"/>
  <c r="T94" i="2"/>
  <c r="BA95" i="2"/>
  <c r="AP95" i="2"/>
  <c r="AE95" i="2"/>
  <c r="T95" i="2"/>
  <c r="BG76" i="2"/>
  <c r="BA83" i="2" l="1"/>
  <c r="AP83" i="2"/>
  <c r="AE83" i="2"/>
  <c r="T83" i="2"/>
  <c r="I83" i="2"/>
  <c r="BA82" i="2"/>
  <c r="AP82" i="2"/>
  <c r="AE82" i="2"/>
  <c r="T82" i="2"/>
  <c r="I82" i="2"/>
  <c r="BL81" i="2"/>
  <c r="BL82" i="2"/>
  <c r="BL85" i="2"/>
  <c r="BL83" i="2"/>
  <c r="I86" i="2"/>
  <c r="BA85" i="2"/>
  <c r="AP85" i="2"/>
  <c r="AE85" i="2"/>
  <c r="T85" i="2"/>
  <c r="I85" i="2"/>
  <c r="BA84" i="2"/>
  <c r="AP84" i="2"/>
  <c r="AE84" i="2"/>
  <c r="T84" i="2"/>
  <c r="I84" i="2"/>
  <c r="BA81" i="2"/>
  <c r="AP81" i="2"/>
  <c r="AE81" i="2"/>
  <c r="T81" i="2"/>
  <c r="I81" i="2"/>
  <c r="CL50" i="2"/>
  <c r="CK50" i="2"/>
  <c r="BL84" i="2"/>
  <c r="AE86" i="2" l="1"/>
  <c r="BG45" i="2"/>
  <c r="AP86" i="2"/>
  <c r="CL52" i="2"/>
  <c r="CL53" i="2" s="1"/>
  <c r="CL54" i="2" s="1"/>
  <c r="CM54" i="2" s="1"/>
  <c r="T86" i="2"/>
  <c r="CP50" i="2"/>
  <c r="CN50" i="2" l="1"/>
  <c r="BG51" i="2" s="1"/>
  <c r="AP88" i="2"/>
  <c r="BG50" i="2"/>
  <c r="AP89" i="2"/>
  <c r="AP90" i="2" s="1"/>
  <c r="BL86" i="2" l="1"/>
  <c r="BA90" i="2"/>
</calcChain>
</file>

<file path=xl/sharedStrings.xml><?xml version="1.0" encoding="utf-8"?>
<sst xmlns="http://schemas.openxmlformats.org/spreadsheetml/2006/main" count="307" uniqueCount="159">
  <si>
    <t>提出書類／様式</t>
    <phoneticPr fontId="2"/>
  </si>
  <si>
    <t>項目</t>
    <rPh sb="0" eb="2">
      <t>コウモク</t>
    </rPh>
    <phoneticPr fontId="2"/>
  </si>
  <si>
    <t>チェック項目</t>
  </si>
  <si>
    <t>記載内容</t>
    <rPh sb="0" eb="2">
      <t>キサイ</t>
    </rPh>
    <rPh sb="2" eb="4">
      <t>ナイヨウ</t>
    </rPh>
    <phoneticPr fontId="2"/>
  </si>
  <si>
    <r>
      <t>【様式１】応募申請書</t>
    </r>
    <r>
      <rPr>
        <sz val="11"/>
        <rFont val="Century"/>
        <family val="1"/>
      </rPr>
      <t xml:space="preserve"> </t>
    </r>
  </si>
  <si>
    <t>日付は正しいか</t>
  </si>
  <si>
    <t>連絡先が記載されているか</t>
  </si>
  <si>
    <t>　「その他」について詳細に記載してください。</t>
    <rPh sb="4" eb="5">
      <t>タ</t>
    </rPh>
    <rPh sb="10" eb="12">
      <t>ショウサイ</t>
    </rPh>
    <rPh sb="13" eb="15">
      <t>キサイ</t>
    </rPh>
    <phoneticPr fontId="2"/>
  </si>
  <si>
    <t>具体的に記載されているか</t>
    <rPh sb="0" eb="3">
      <t>グタイテキ</t>
    </rPh>
    <rPh sb="4" eb="6">
      <t>キサイ</t>
    </rPh>
    <phoneticPr fontId="2"/>
  </si>
  <si>
    <t>耐震性の有無：</t>
    <rPh sb="0" eb="3">
      <t>タイシンセイ</t>
    </rPh>
    <rPh sb="4" eb="6">
      <t>ウム</t>
    </rPh>
    <phoneticPr fontId="2"/>
  </si>
  <si>
    <t>地域特性について（土砂災害）</t>
    <rPh sb="0" eb="2">
      <t>チイキ</t>
    </rPh>
    <rPh sb="2" eb="4">
      <t>トクセイ</t>
    </rPh>
    <rPh sb="9" eb="11">
      <t>ドシャ</t>
    </rPh>
    <rPh sb="11" eb="13">
      <t>サイガイ</t>
    </rPh>
    <phoneticPr fontId="2"/>
  </si>
  <si>
    <t>地域特性について（浸水被害）</t>
    <rPh sb="0" eb="2">
      <t>チイキ</t>
    </rPh>
    <rPh sb="2" eb="4">
      <t>トクセイ</t>
    </rPh>
    <rPh sb="9" eb="11">
      <t>シンスイ</t>
    </rPh>
    <rPh sb="11" eb="13">
      <t>ヒガイ</t>
    </rPh>
    <phoneticPr fontId="2"/>
  </si>
  <si>
    <t>耐震クラス：</t>
    <rPh sb="0" eb="2">
      <t>タイシン</t>
    </rPh>
    <phoneticPr fontId="2"/>
  </si>
  <si>
    <t>平時の役割</t>
    <rPh sb="0" eb="2">
      <t>ヘイジ</t>
    </rPh>
    <rPh sb="3" eb="5">
      <t>ヤクワリ</t>
    </rPh>
    <phoneticPr fontId="2"/>
  </si>
  <si>
    <t>補助対象経費支出予定額
（円）</t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3" eb="14">
      <t>エン</t>
    </rPh>
    <phoneticPr fontId="2"/>
  </si>
  <si>
    <t>耐用年数
(B)</t>
    <rPh sb="0" eb="2">
      <t>タイヨウ</t>
    </rPh>
    <rPh sb="2" eb="4">
      <t>ネンスウ</t>
    </rPh>
    <phoneticPr fontId="2"/>
  </si>
  <si>
    <t>費用対効果
（円/t-CO2）</t>
    <rPh sb="0" eb="5">
      <t>ヒヨウタイコウカ</t>
    </rPh>
    <rPh sb="7" eb="8">
      <t>エン</t>
    </rPh>
    <phoneticPr fontId="2"/>
  </si>
  <si>
    <t>(A)×(B)</t>
    <phoneticPr fontId="2"/>
  </si>
  <si>
    <t>災害時の役割</t>
    <rPh sb="0" eb="2">
      <t>サイガイ</t>
    </rPh>
    <rPh sb="2" eb="3">
      <t>ジ</t>
    </rPh>
    <rPh sb="4" eb="6">
      <t>ヤクワリ</t>
    </rPh>
    <phoneticPr fontId="2"/>
  </si>
  <si>
    <t>設備①</t>
    <rPh sb="0" eb="2">
      <t>セツビ</t>
    </rPh>
    <phoneticPr fontId="2"/>
  </si>
  <si>
    <t>算定根拠は正しいか</t>
    <rPh sb="0" eb="2">
      <t>サンテイ</t>
    </rPh>
    <rPh sb="2" eb="4">
      <t>コンキョ</t>
    </rPh>
    <rPh sb="5" eb="6">
      <t>タダ</t>
    </rPh>
    <phoneticPr fontId="2"/>
  </si>
  <si>
    <t>設備②</t>
    <rPh sb="0" eb="2">
      <t>セツビ</t>
    </rPh>
    <phoneticPr fontId="2"/>
  </si>
  <si>
    <t>設備③</t>
    <rPh sb="0" eb="2">
      <t>セツビ</t>
    </rPh>
    <phoneticPr fontId="2"/>
  </si>
  <si>
    <t>計測方法が記載されているか</t>
    <rPh sb="0" eb="2">
      <t>ケイソク</t>
    </rPh>
    <rPh sb="2" eb="4">
      <t>ホウホウ</t>
    </rPh>
    <rPh sb="5" eb="7">
      <t>キサイ</t>
    </rPh>
    <phoneticPr fontId="2"/>
  </si>
  <si>
    <t>合計</t>
    <rPh sb="0" eb="2">
      <t>ゴウケイ</t>
    </rPh>
    <phoneticPr fontId="2"/>
  </si>
  <si>
    <t>ー</t>
    <phoneticPr fontId="2"/>
  </si>
  <si>
    <t>合計について１円未満を四捨五入</t>
    <rPh sb="0" eb="2">
      <t>ゴウケイ</t>
    </rPh>
    <rPh sb="7" eb="8">
      <t>エン</t>
    </rPh>
    <phoneticPr fontId="2"/>
  </si>
  <si>
    <t>差引</t>
    <rPh sb="0" eb="2">
      <t>サシヒキ</t>
    </rPh>
    <phoneticPr fontId="2"/>
  </si>
  <si>
    <t>普及効果</t>
    <rPh sb="0" eb="2">
      <t>フキュウ</t>
    </rPh>
    <rPh sb="2" eb="4">
      <t>コウカ</t>
    </rPh>
    <phoneticPr fontId="2"/>
  </si>
  <si>
    <t>実施体制</t>
    <rPh sb="0" eb="2">
      <t>ジッシ</t>
    </rPh>
    <rPh sb="2" eb="4">
      <t>タイセイ</t>
    </rPh>
    <phoneticPr fontId="2"/>
  </si>
  <si>
    <r>
      <t>【別紙２】経費内訳</t>
    </r>
    <r>
      <rPr>
        <sz val="11"/>
        <rFont val="Century"/>
        <family val="1"/>
      </rPr>
      <t xml:space="preserve"> </t>
    </r>
  </si>
  <si>
    <r>
      <t>金額の根拠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見積書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等があるか</t>
    </r>
    <phoneticPr fontId="2"/>
  </si>
  <si>
    <t>補助対象外費用が含まれていないか</t>
    <phoneticPr fontId="2"/>
  </si>
  <si>
    <t>補助対象外経費
　　申請費、見える化モニター、
　　気象計、撤去費など</t>
    <rPh sb="0" eb="2">
      <t>ホジョ</t>
    </rPh>
    <rPh sb="2" eb="4">
      <t>タイショウ</t>
    </rPh>
    <rPh sb="4" eb="5">
      <t>ガイ</t>
    </rPh>
    <rPh sb="5" eb="7">
      <t>ケイヒ</t>
    </rPh>
    <rPh sb="10" eb="12">
      <t>シンセイ</t>
    </rPh>
    <rPh sb="12" eb="13">
      <t>ヒ</t>
    </rPh>
    <rPh sb="14" eb="15">
      <t>ミ</t>
    </rPh>
    <rPh sb="17" eb="18">
      <t>カ</t>
    </rPh>
    <rPh sb="26" eb="28">
      <t>キショウ</t>
    </rPh>
    <rPh sb="28" eb="29">
      <t>ケイ</t>
    </rPh>
    <rPh sb="30" eb="32">
      <t>テッキョ</t>
    </rPh>
    <rPh sb="32" eb="33">
      <t>ヒ</t>
    </rPh>
    <phoneticPr fontId="2"/>
  </si>
  <si>
    <t>記載は正しいか？</t>
    <rPh sb="0" eb="2">
      <t>キサイ</t>
    </rPh>
    <rPh sb="3" eb="4">
      <t>タダ</t>
    </rPh>
    <phoneticPr fontId="2"/>
  </si>
  <si>
    <t>(単位　円）</t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</si>
  <si>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</si>
  <si>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</si>
  <si>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自己資本</t>
    <rPh sb="0" eb="2">
      <t>ジコ</t>
    </rPh>
    <rPh sb="2" eb="4">
      <t>シホン</t>
    </rPh>
    <phoneticPr fontId="2"/>
  </si>
  <si>
    <t>総資本</t>
    <rPh sb="0" eb="3">
      <t>ソウシホン</t>
    </rPh>
    <phoneticPr fontId="2"/>
  </si>
  <si>
    <t>債務超過になっていないか</t>
    <rPh sb="0" eb="2">
      <t>サイム</t>
    </rPh>
    <rPh sb="2" eb="4">
      <t>チョウカ</t>
    </rPh>
    <phoneticPr fontId="2"/>
  </si>
  <si>
    <t>備考</t>
    <rPh sb="0" eb="2">
      <t>ビコウ</t>
    </rPh>
    <phoneticPr fontId="2"/>
  </si>
  <si>
    <t>項目</t>
    <phoneticPr fontId="2"/>
  </si>
  <si>
    <t>補助対象経費支出予定額
（円）</t>
    <phoneticPr fontId="2"/>
  </si>
  <si>
    <t>耐用年数</t>
    <phoneticPr fontId="2"/>
  </si>
  <si>
    <t>費用対効果
（円/t-CO2）</t>
    <phoneticPr fontId="2"/>
  </si>
  <si>
    <t>ー</t>
  </si>
  <si>
    <t>(単位　円）</t>
    <rPh sb="1" eb="3">
      <t>タンイ</t>
    </rPh>
    <rPh sb="4" eb="5">
      <t>エン</t>
    </rPh>
    <phoneticPr fontId="2"/>
  </si>
  <si>
    <t>流動資産</t>
    <phoneticPr fontId="2"/>
  </si>
  <si>
    <t>流動負債</t>
    <phoneticPr fontId="2"/>
  </si>
  <si>
    <t>自己資本</t>
    <phoneticPr fontId="2"/>
  </si>
  <si>
    <t>総資本</t>
    <phoneticPr fontId="2"/>
  </si>
  <si>
    <t>応募申請エントリーシート（事業内容）</t>
    <rPh sb="0" eb="2">
      <t>オウボ</t>
    </rPh>
    <rPh sb="2" eb="4">
      <t>シンセイ</t>
    </rPh>
    <rPh sb="13" eb="15">
      <t>ジギョウ</t>
    </rPh>
    <rPh sb="15" eb="17">
      <t>ナイヨウ</t>
    </rPh>
    <phoneticPr fontId="2"/>
  </si>
  <si>
    <t>ハザードマップの提出の有無</t>
    <rPh sb="8" eb="10">
      <t>テイシュツ</t>
    </rPh>
    <rPh sb="11" eb="13">
      <t>ウム</t>
    </rPh>
    <phoneticPr fontId="2"/>
  </si>
  <si>
    <t>設備④</t>
    <rPh sb="0" eb="2">
      <t>セツビ</t>
    </rPh>
    <phoneticPr fontId="2"/>
  </si>
  <si>
    <t>設備⑤</t>
    <rPh sb="0" eb="2">
      <t>セツビ</t>
    </rPh>
    <phoneticPr fontId="2"/>
  </si>
  <si>
    <t>耐用年数は正しいか</t>
    <rPh sb="0" eb="2">
      <t>タイヨウ</t>
    </rPh>
    <rPh sb="2" eb="4">
      <t>ネンスウ</t>
    </rPh>
    <rPh sb="5" eb="6">
      <t>タダ</t>
    </rPh>
    <phoneticPr fontId="2"/>
  </si>
  <si>
    <r>
      <t>補助要件を確認できる書類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設備のシステム図、配置図等、記入内容の根拠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等を添付しているか</t>
    </r>
    <phoneticPr fontId="2"/>
  </si>
  <si>
    <t>５．経営指標</t>
    <rPh sb="2" eb="4">
      <t>ケイエイ</t>
    </rPh>
    <rPh sb="4" eb="6">
      <t>シヒョウ</t>
    </rPh>
    <phoneticPr fontId="2"/>
  </si>
  <si>
    <t>貸借対照表日</t>
    <rPh sb="0" eb="2">
      <t>タイシャク</t>
    </rPh>
    <rPh sb="2" eb="5">
      <t>タイショウヒョウ</t>
    </rPh>
    <rPh sb="5" eb="6">
      <t>ビ</t>
    </rPh>
    <phoneticPr fontId="2"/>
  </si>
  <si>
    <t>前々期</t>
    <rPh sb="0" eb="2">
      <t>ゼンゼン</t>
    </rPh>
    <rPh sb="2" eb="3">
      <t>キ</t>
    </rPh>
    <phoneticPr fontId="2"/>
  </si>
  <si>
    <t>前期（直近）</t>
    <rPh sb="0" eb="2">
      <t>ゼンキ</t>
    </rPh>
    <rPh sb="3" eb="5">
      <t>チョッキン</t>
    </rPh>
    <phoneticPr fontId="2"/>
  </si>
  <si>
    <t>貸借対照表日</t>
    <phoneticPr fontId="2"/>
  </si>
  <si>
    <t>コージェネレーションシステム</t>
    <phoneticPr fontId="2"/>
  </si>
  <si>
    <t>蓄電池のみ</t>
    <rPh sb="0" eb="3">
      <t>チクデンチ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</si>
  <si>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</si>
  <si>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</si>
  <si>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r>
      <t>事業区分</t>
    </r>
    <r>
      <rPr>
        <b/>
        <sz val="10"/>
        <color rgb="FFFF0000"/>
        <rFont val="ＭＳ 明朝"/>
        <family val="1"/>
        <charset val="128"/>
      </rPr>
      <t>（1又は2を選択してください）</t>
    </r>
    <rPh sb="0" eb="2">
      <t>ジギョウ</t>
    </rPh>
    <rPh sb="2" eb="4">
      <t>クブン</t>
    </rPh>
    <rPh sb="6" eb="7">
      <t>マタ</t>
    </rPh>
    <rPh sb="10" eb="12">
      <t>センタク</t>
    </rPh>
    <phoneticPr fontId="2"/>
  </si>
  <si>
    <t>2号</t>
    <rPh sb="1" eb="2">
      <t>ゴウ</t>
    </rPh>
    <phoneticPr fontId="2"/>
  </si>
  <si>
    <t>〇</t>
    <phoneticPr fontId="2"/>
  </si>
  <si>
    <t>-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</si>
  <si>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</si>
  <si>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</si>
  <si>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</si>
  <si>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</si>
  <si>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地中熱利用設備</t>
    <rPh sb="0" eb="2">
      <t>チチュウ</t>
    </rPh>
    <rPh sb="2" eb="3">
      <t>ネツ</t>
    </rPh>
    <rPh sb="3" eb="5">
      <t>リヨウ</t>
    </rPh>
    <rPh sb="5" eb="7">
      <t>セツビ</t>
    </rPh>
    <phoneticPr fontId="2"/>
  </si>
  <si>
    <t>バイオマス熱利用設備</t>
    <rPh sb="5" eb="6">
      <t>ネツ</t>
    </rPh>
    <rPh sb="6" eb="8">
      <t>リヨウ</t>
    </rPh>
    <rPh sb="8" eb="10">
      <t>セツビ</t>
    </rPh>
    <phoneticPr fontId="2"/>
  </si>
  <si>
    <t>バイオマス熱電供給設備</t>
    <rPh sb="5" eb="6">
      <t>ネツ</t>
    </rPh>
    <rPh sb="6" eb="7">
      <t>デン</t>
    </rPh>
    <rPh sb="7" eb="9">
      <t>キョウキュウ</t>
    </rPh>
    <rPh sb="9" eb="11">
      <t>セツビ</t>
    </rPh>
    <phoneticPr fontId="2"/>
  </si>
  <si>
    <t>バイオマス発電設備</t>
    <rPh sb="5" eb="7">
      <t>ハツデン</t>
    </rPh>
    <rPh sb="7" eb="9">
      <t>セツビ</t>
    </rPh>
    <phoneticPr fontId="2"/>
  </si>
  <si>
    <t>１号事業</t>
    <rPh sb="1" eb="2">
      <t>ゴウ</t>
    </rPh>
    <rPh sb="2" eb="4">
      <t>ジギョウ</t>
    </rPh>
    <phoneticPr fontId="2"/>
  </si>
  <si>
    <t>２号事業</t>
    <rPh sb="1" eb="2">
      <t>ゴウ</t>
    </rPh>
    <rPh sb="2" eb="4">
      <t>ジギョウ</t>
    </rPh>
    <phoneticPr fontId="2"/>
  </si>
  <si>
    <r>
      <t>高効率空調（台）室外機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コウコウリツ</t>
    </rPh>
    <rPh sb="3" eb="5">
      <t>クウチョウ</t>
    </rPh>
    <rPh sb="6" eb="7">
      <t>ダイ</t>
    </rPh>
    <rPh sb="8" eb="11">
      <t>シツガイキ</t>
    </rPh>
    <phoneticPr fontId="2"/>
  </si>
  <si>
    <r>
      <t>高効率照明（台）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コウコウリツ</t>
    </rPh>
    <rPh sb="3" eb="5">
      <t>ショウメイ</t>
    </rPh>
    <rPh sb="6" eb="7">
      <t>ダイ</t>
    </rPh>
    <phoneticPr fontId="2"/>
  </si>
  <si>
    <r>
      <t>高効率給湯設備（台）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コウコウリツ</t>
    </rPh>
    <rPh sb="3" eb="5">
      <t>キュウトウ</t>
    </rPh>
    <rPh sb="5" eb="7">
      <t>セツビ</t>
    </rPh>
    <rPh sb="8" eb="9">
      <t>ダイ</t>
    </rPh>
    <phoneticPr fontId="2"/>
  </si>
  <si>
    <t>平時に省エネ効果を得られるＥＭＳ</t>
    <rPh sb="0" eb="2">
      <t>ヘイジ</t>
    </rPh>
    <rPh sb="3" eb="4">
      <t>ショウ</t>
    </rPh>
    <rPh sb="6" eb="8">
      <t>コウカ</t>
    </rPh>
    <rPh sb="9" eb="10">
      <t>エ</t>
    </rPh>
    <phoneticPr fontId="2"/>
  </si>
  <si>
    <t>蓄電池のみ導入は「〇」、それ以外は「－」</t>
    <rPh sb="0" eb="3">
      <t>チクデンチ</t>
    </rPh>
    <rPh sb="5" eb="7">
      <t>ドウニュウ</t>
    </rPh>
    <rPh sb="14" eb="16">
      <t>イガイ</t>
    </rPh>
    <phoneticPr fontId="2"/>
  </si>
  <si>
    <t>平時・災害時に自家消費できる規模か</t>
    <rPh sb="0" eb="2">
      <t>ヘイジ</t>
    </rPh>
    <rPh sb="3" eb="5">
      <t>サイガイ</t>
    </rPh>
    <rPh sb="5" eb="6">
      <t>ジ</t>
    </rPh>
    <rPh sb="7" eb="9">
      <t>ジカ</t>
    </rPh>
    <rPh sb="9" eb="11">
      <t>ショウヒ</t>
    </rPh>
    <rPh sb="14" eb="16">
      <t>キボ</t>
    </rPh>
    <phoneticPr fontId="2"/>
  </si>
  <si>
    <t>事業完了後の維持管理体制・計測体制</t>
    <rPh sb="0" eb="2">
      <t>ジギョウ</t>
    </rPh>
    <rPh sb="2" eb="4">
      <t>カンリョウ</t>
    </rPh>
    <rPh sb="4" eb="5">
      <t>ゴ</t>
    </rPh>
    <rPh sb="6" eb="8">
      <t>イジ</t>
    </rPh>
    <rPh sb="8" eb="10">
      <t>カンリ</t>
    </rPh>
    <rPh sb="10" eb="12">
      <t>タイセイ</t>
    </rPh>
    <rPh sb="13" eb="15">
      <t>ケイソク</t>
    </rPh>
    <rPh sb="15" eb="17">
      <t>タイセイ</t>
    </rPh>
    <phoneticPr fontId="2"/>
  </si>
  <si>
    <t>資金計画に無理はないか</t>
    <rPh sb="0" eb="2">
      <t>シキン</t>
    </rPh>
    <rPh sb="2" eb="4">
      <t>ケイカク</t>
    </rPh>
    <rPh sb="5" eb="7">
      <t>ムリ</t>
    </rPh>
    <phoneticPr fontId="2"/>
  </si>
  <si>
    <t>許認可、権利関係等</t>
    <rPh sb="0" eb="3">
      <t>キョニンカ</t>
    </rPh>
    <rPh sb="4" eb="6">
      <t>ケンリ</t>
    </rPh>
    <rPh sb="6" eb="8">
      <t>カンケイ</t>
    </rPh>
    <rPh sb="8" eb="9">
      <t>トウ</t>
    </rPh>
    <phoneticPr fontId="2"/>
  </si>
  <si>
    <t>補助対象設備の範囲は適切か</t>
    <rPh sb="0" eb="2">
      <t>ホジョ</t>
    </rPh>
    <rPh sb="2" eb="4">
      <t>タイショウ</t>
    </rPh>
    <rPh sb="4" eb="6">
      <t>セツビ</t>
    </rPh>
    <rPh sb="7" eb="9">
      <t>ハンイ</t>
    </rPh>
    <rPh sb="10" eb="12">
      <t>テキセツ</t>
    </rPh>
    <phoneticPr fontId="2"/>
  </si>
  <si>
    <t>補助対象経費の範囲は適切か</t>
    <rPh sb="0" eb="2">
      <t>ホジョ</t>
    </rPh>
    <rPh sb="2" eb="4">
      <t>タイショウ</t>
    </rPh>
    <rPh sb="4" eb="6">
      <t>ケイヒ</t>
    </rPh>
    <rPh sb="7" eb="9">
      <t>ハンイ</t>
    </rPh>
    <rPh sb="10" eb="12">
      <t>テキセツ</t>
    </rPh>
    <phoneticPr fontId="2"/>
  </si>
  <si>
    <t>利益等排除の対象が含まれる場合、適切に考慮されているか</t>
    <rPh sb="0" eb="2">
      <t>リエキ</t>
    </rPh>
    <rPh sb="2" eb="3">
      <t>トウ</t>
    </rPh>
    <rPh sb="3" eb="5">
      <t>ハイジョ</t>
    </rPh>
    <rPh sb="6" eb="8">
      <t>タイショウ</t>
    </rPh>
    <rPh sb="9" eb="10">
      <t>フク</t>
    </rPh>
    <rPh sb="13" eb="15">
      <t>バアイ</t>
    </rPh>
    <rPh sb="16" eb="18">
      <t>テキセツ</t>
    </rPh>
    <rPh sb="19" eb="21">
      <t>コウリョ</t>
    </rPh>
    <phoneticPr fontId="2"/>
  </si>
  <si>
    <t>【別添１】導入量算出表</t>
    <rPh sb="5" eb="7">
      <t>ドウニュウ</t>
    </rPh>
    <rPh sb="7" eb="8">
      <t>リョウ</t>
    </rPh>
    <rPh sb="8" eb="10">
      <t>サンシュツ</t>
    </rPh>
    <rPh sb="10" eb="11">
      <t>ヒョウ</t>
    </rPh>
    <phoneticPr fontId="2"/>
  </si>
  <si>
    <t>（注）赤色の欄がなくなるようにデータを記入・選択してください。</t>
    <rPh sb="1" eb="2">
      <t>チュウ</t>
    </rPh>
    <rPh sb="3" eb="5">
      <t>アカイロ</t>
    </rPh>
    <rPh sb="6" eb="7">
      <t>ラン</t>
    </rPh>
    <rPh sb="19" eb="21">
      <t>キニュウ</t>
    </rPh>
    <rPh sb="22" eb="24">
      <t>センタク</t>
    </rPh>
    <phoneticPr fontId="2"/>
  </si>
  <si>
    <r>
      <t>断熱材等（㎡）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ダンネツザイ</t>
    </rPh>
    <rPh sb="3" eb="4">
      <t>トウ</t>
    </rPh>
    <phoneticPr fontId="2"/>
  </si>
  <si>
    <t>計算は正しいか？</t>
    <rPh sb="0" eb="2">
      <t>ケイサン</t>
    </rPh>
    <phoneticPr fontId="2"/>
  </si>
  <si>
    <r>
      <t>収容人数（災害時）（避難施設のみ）</t>
    </r>
    <r>
      <rPr>
        <b/>
        <sz val="8"/>
        <color rgb="FFFF0000"/>
        <rFont val="ＭＳ 明朝"/>
        <family val="1"/>
        <charset val="128"/>
      </rPr>
      <t/>
    </r>
    <rPh sb="5" eb="7">
      <t>サイガイ</t>
    </rPh>
    <rPh sb="7" eb="8">
      <t>ジ</t>
    </rPh>
    <rPh sb="10" eb="12">
      <t>ヒナン</t>
    </rPh>
    <rPh sb="12" eb="14">
      <t>シセツ</t>
    </rPh>
    <phoneticPr fontId="2"/>
  </si>
  <si>
    <t>各計算にあたって、(A）を小数点2位未満切捨てしています。</t>
    <rPh sb="0" eb="1">
      <t>カク</t>
    </rPh>
    <rPh sb="1" eb="3">
      <t>ケイサン</t>
    </rPh>
    <phoneticPr fontId="2"/>
  </si>
  <si>
    <t>貸借対照表、損益計算書は添付されているか</t>
    <rPh sb="12" eb="14">
      <t>テンプ</t>
    </rPh>
    <phoneticPr fontId="2"/>
  </si>
  <si>
    <t>＜１．事業の目的概要＞</t>
    <rPh sb="3" eb="5">
      <t>ジギョウ</t>
    </rPh>
    <rPh sb="6" eb="8">
      <t>モクテキ</t>
    </rPh>
    <rPh sb="8" eb="10">
      <t>ガイヨウ</t>
    </rPh>
    <phoneticPr fontId="2"/>
  </si>
  <si>
    <t>＜２．導入施設＞</t>
    <rPh sb="3" eb="5">
      <t>ドウニュウ</t>
    </rPh>
    <rPh sb="5" eb="7">
      <t>シセツ</t>
    </rPh>
    <phoneticPr fontId="2"/>
  </si>
  <si>
    <t>＜３．設備導入の区分＞</t>
    <rPh sb="3" eb="5">
      <t>セツビ</t>
    </rPh>
    <rPh sb="5" eb="7">
      <t>ドウニュウ</t>
    </rPh>
    <rPh sb="8" eb="10">
      <t>クブン</t>
    </rPh>
    <phoneticPr fontId="2"/>
  </si>
  <si>
    <t>＜５．事業効果＞</t>
    <rPh sb="3" eb="5">
      <t>ジギョウ</t>
    </rPh>
    <rPh sb="5" eb="7">
      <t>コウカ</t>
    </rPh>
    <phoneticPr fontId="2"/>
  </si>
  <si>
    <t>＜６．事業の普及性＞</t>
    <rPh sb="3" eb="5">
      <t>ジギョウ</t>
    </rPh>
    <rPh sb="6" eb="9">
      <t>フキュウセイ</t>
    </rPh>
    <phoneticPr fontId="2"/>
  </si>
  <si>
    <t>事業の実施スケジュール</t>
    <rPh sb="0" eb="2">
      <t>ジギョウ</t>
    </rPh>
    <rPh sb="3" eb="5">
      <t>ジッシ</t>
    </rPh>
    <phoneticPr fontId="2"/>
  </si>
  <si>
    <t>太陽光発電（蓄電池を含む）</t>
  </si>
  <si>
    <t>　＜４．事業内容＞
コージェネ～バイオマス発電設備については発電量を入力してください。</t>
    <rPh sb="4" eb="6">
      <t>ジギョウ</t>
    </rPh>
    <rPh sb="6" eb="8">
      <t>ナイヨウ</t>
    </rPh>
    <rPh sb="25" eb="27">
      <t>ハツデン</t>
    </rPh>
    <rPh sb="27" eb="29">
      <t>セツビ</t>
    </rPh>
    <rPh sb="34" eb="36">
      <t>ハツデン</t>
    </rPh>
    <rPh sb="36" eb="37">
      <t>リョウ</t>
    </rPh>
    <rPh sb="38" eb="40">
      <t>ニュウリョク</t>
    </rPh>
    <phoneticPr fontId="2"/>
  </si>
  <si>
    <t>＜７．事業の実施体制＞</t>
    <rPh sb="3" eb="5">
      <t>ジギョウ</t>
    </rPh>
    <rPh sb="6" eb="8">
      <t>ジッシ</t>
    </rPh>
    <rPh sb="8" eb="10">
      <t>タイセイ</t>
    </rPh>
    <phoneticPr fontId="2"/>
  </si>
  <si>
    <t>CO2削減効果の算定根拠</t>
    <rPh sb="3" eb="5">
      <t>サクゲン</t>
    </rPh>
    <rPh sb="5" eb="7">
      <t>コウカ</t>
    </rPh>
    <rPh sb="8" eb="10">
      <t>サンテイ</t>
    </rPh>
    <rPh sb="10" eb="12">
      <t>コンキョ</t>
    </rPh>
    <phoneticPr fontId="2"/>
  </si>
  <si>
    <t>【別添２】施設別、設備別CO2排出量削減効果等集計表</t>
    <rPh sb="5" eb="7">
      <t>シセツ</t>
    </rPh>
    <rPh sb="7" eb="8">
      <t>ベツ</t>
    </rPh>
    <rPh sb="9" eb="11">
      <t>セツビ</t>
    </rPh>
    <rPh sb="11" eb="12">
      <t>ベツ</t>
    </rPh>
    <rPh sb="15" eb="17">
      <t>ハイシュツ</t>
    </rPh>
    <rPh sb="17" eb="18">
      <t>リョウ</t>
    </rPh>
    <rPh sb="18" eb="20">
      <t>サクゲン</t>
    </rPh>
    <rPh sb="20" eb="22">
      <t>コウカ</t>
    </rPh>
    <rPh sb="22" eb="23">
      <t>トウ</t>
    </rPh>
    <rPh sb="23" eb="25">
      <t>シュウケイ</t>
    </rPh>
    <rPh sb="25" eb="26">
      <t>ヒョウ</t>
    </rPh>
    <phoneticPr fontId="2"/>
  </si>
  <si>
    <t>設備導入の区分</t>
    <rPh sb="0" eb="2">
      <t>セツビ</t>
    </rPh>
    <rPh sb="2" eb="4">
      <t>ドウニュウ</t>
    </rPh>
    <rPh sb="5" eb="7">
      <t>クブン</t>
    </rPh>
    <phoneticPr fontId="2"/>
  </si>
  <si>
    <t>公印があるか</t>
    <phoneticPr fontId="2"/>
  </si>
  <si>
    <r>
      <t>年間CO2削減量（合計）</t>
    </r>
    <r>
      <rPr>
        <b/>
        <sz val="9"/>
        <color rgb="FFFF0000"/>
        <rFont val="ＭＳ 明朝"/>
        <family val="1"/>
        <charset val="128"/>
      </rPr>
      <t>右表に入力</t>
    </r>
    <rPh sb="0" eb="2">
      <t>ネンカン</t>
    </rPh>
    <rPh sb="5" eb="7">
      <t>サクゲン</t>
    </rPh>
    <rPh sb="7" eb="8">
      <t>リョウ</t>
    </rPh>
    <rPh sb="9" eb="11">
      <t>ゴウケイ</t>
    </rPh>
    <rPh sb="12" eb="13">
      <t>ミギ</t>
    </rPh>
    <rPh sb="13" eb="14">
      <t>ヒョウ</t>
    </rPh>
    <rPh sb="15" eb="17">
      <t>ニュウリョク</t>
    </rPh>
    <phoneticPr fontId="2"/>
  </si>
  <si>
    <r>
      <t>ランニングコスト削減額（千円）</t>
    </r>
    <r>
      <rPr>
        <b/>
        <sz val="10"/>
        <color rgb="FFFF0000"/>
        <rFont val="ＭＳ 明朝"/>
        <family val="1"/>
        <charset val="128"/>
      </rPr>
      <t>右表に入力</t>
    </r>
    <rPh sb="8" eb="10">
      <t>サクゲン</t>
    </rPh>
    <rPh sb="10" eb="11">
      <t>ガク</t>
    </rPh>
    <rPh sb="12" eb="14">
      <t>センエン</t>
    </rPh>
    <phoneticPr fontId="2"/>
  </si>
  <si>
    <r>
      <t>累計CO2削減量（合計）</t>
    </r>
    <r>
      <rPr>
        <b/>
        <sz val="9"/>
        <color rgb="FFFF0000"/>
        <rFont val="ＭＳ 明朝"/>
        <family val="1"/>
        <charset val="128"/>
      </rPr>
      <t>右表に入力</t>
    </r>
    <rPh sb="0" eb="2">
      <t>ルイケイ</t>
    </rPh>
    <rPh sb="5" eb="7">
      <t>サクゲン</t>
    </rPh>
    <rPh sb="7" eb="8">
      <t>リョウ</t>
    </rPh>
    <rPh sb="9" eb="11">
      <t>ゴウケイ</t>
    </rPh>
    <phoneticPr fontId="2"/>
  </si>
  <si>
    <r>
      <t>費用対効果（平均)</t>
    </r>
    <r>
      <rPr>
        <b/>
        <sz val="9"/>
        <color rgb="FFFF0000"/>
        <rFont val="ＭＳ 明朝"/>
        <family val="1"/>
        <charset val="128"/>
      </rPr>
      <t>右表に入力</t>
    </r>
    <rPh sb="0" eb="5">
      <t>ヒヨウタイコウカ</t>
    </rPh>
    <rPh sb="6" eb="8">
      <t>ヘイキン</t>
    </rPh>
    <phoneticPr fontId="2"/>
  </si>
  <si>
    <r>
      <t>流動比率（前期（直近））</t>
    </r>
    <r>
      <rPr>
        <b/>
        <sz val="9"/>
        <color rgb="FFFF0000"/>
        <rFont val="ＭＳ 明朝"/>
        <family val="1"/>
        <charset val="128"/>
      </rPr>
      <t>右表に入力</t>
    </r>
    <r>
      <rPr>
        <sz val="10"/>
        <rFont val="ＭＳ 明朝"/>
        <family val="1"/>
        <charset val="128"/>
      </rPr>
      <t xml:space="preserve">
流動資産÷流動負債×100%</t>
    </r>
    <rPh sb="5" eb="7">
      <t>ゼンキ</t>
    </rPh>
    <rPh sb="8" eb="10">
      <t>チョッキン</t>
    </rPh>
    <phoneticPr fontId="2"/>
  </si>
  <si>
    <r>
      <t>自己資本比率（前期（直近））</t>
    </r>
    <r>
      <rPr>
        <b/>
        <sz val="9"/>
        <color rgb="FFFF0000"/>
        <rFont val="ＭＳ 明朝"/>
        <family val="1"/>
        <charset val="128"/>
      </rPr>
      <t>右表に入力</t>
    </r>
    <r>
      <rPr>
        <sz val="10"/>
        <rFont val="ＭＳ 明朝"/>
        <family val="1"/>
        <charset val="128"/>
      </rPr>
      <t xml:space="preserve">
自己資本÷総資本×100</t>
    </r>
    <phoneticPr fontId="2"/>
  </si>
  <si>
    <t>※ 貸借対照表の基準日を入力してください。</t>
    <rPh sb="2" eb="7">
      <t>タイシャクタイショウヒョウ</t>
    </rPh>
    <rPh sb="8" eb="11">
      <t>キジュンビ</t>
    </rPh>
    <rPh sb="12" eb="14">
      <t>ニュウリョク</t>
    </rPh>
    <phoneticPr fontId="2"/>
  </si>
  <si>
    <r>
      <t>太陽光パネル出力合計（kW）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タイヨウコウ</t>
    </rPh>
    <rPh sb="6" eb="8">
      <t>シュツリョク</t>
    </rPh>
    <rPh sb="14" eb="16">
      <t>スウチ</t>
    </rPh>
    <rPh sb="18" eb="20">
      <t>ニュウリョク</t>
    </rPh>
    <phoneticPr fontId="2"/>
  </si>
  <si>
    <r>
      <t>パワコン出力合計（kW）</t>
    </r>
    <r>
      <rPr>
        <b/>
        <sz val="8"/>
        <color rgb="FFFF0000"/>
        <rFont val="ＭＳ 明朝"/>
        <family val="1"/>
        <charset val="128"/>
      </rPr>
      <t>数値のみ入力</t>
    </r>
    <rPh sb="4" eb="6">
      <t>シュツリョク</t>
    </rPh>
    <phoneticPr fontId="2"/>
  </si>
  <si>
    <r>
      <t>蓄電池容量合計（kWh）</t>
    </r>
    <r>
      <rPr>
        <b/>
        <sz val="8"/>
        <color rgb="FFFF0000"/>
        <rFont val="ＭＳ 明朝"/>
        <family val="1"/>
        <charset val="128"/>
      </rPr>
      <t>数値のみ入力</t>
    </r>
    <rPh sb="0" eb="3">
      <t>チクデンチ</t>
    </rPh>
    <rPh sb="3" eb="5">
      <t>ヨウリョウ</t>
    </rPh>
    <phoneticPr fontId="2"/>
  </si>
  <si>
    <r>
      <t>バイオマス発電設備（kW）</t>
    </r>
    <r>
      <rPr>
        <b/>
        <sz val="8"/>
        <color rgb="FFFF0000"/>
        <rFont val="ＭＳ 明朝"/>
        <family val="1"/>
        <charset val="128"/>
      </rPr>
      <t>数値のみ入力</t>
    </r>
    <rPh sb="5" eb="7">
      <t>ハツデン</t>
    </rPh>
    <rPh sb="7" eb="9">
      <t>セツビ</t>
    </rPh>
    <phoneticPr fontId="2"/>
  </si>
  <si>
    <r>
      <t>(1) 総事業費（円）</t>
    </r>
    <r>
      <rPr>
        <b/>
        <sz val="9"/>
        <color rgb="FFFF0000"/>
        <rFont val="ＭＳ 明朝"/>
        <family val="1"/>
        <charset val="128"/>
      </rPr>
      <t>金額のみ入力</t>
    </r>
    <r>
      <rPr>
        <sz val="9"/>
        <rFont val="ＭＳ 明朝"/>
        <family val="1"/>
        <charset val="128"/>
      </rPr>
      <t xml:space="preserve"> </t>
    </r>
    <r>
      <rPr>
        <b/>
        <sz val="9"/>
        <color rgb="FF0070C0"/>
        <rFont val="ＭＳ 明朝"/>
        <family val="1"/>
        <charset val="128"/>
      </rPr>
      <t>【記入方法】ウを参照</t>
    </r>
    <phoneticPr fontId="2"/>
  </si>
  <si>
    <r>
      <t>(8) 補助金所要額（円）</t>
    </r>
    <r>
      <rPr>
        <b/>
        <sz val="9"/>
        <color theme="4"/>
        <rFont val="ＭＳ 明朝"/>
        <family val="1"/>
        <charset val="128"/>
      </rPr>
      <t>【記入方法】ウを参照</t>
    </r>
    <phoneticPr fontId="2"/>
  </si>
  <si>
    <r>
      <t>提案内容</t>
    </r>
    <r>
      <rPr>
        <b/>
        <sz val="9"/>
        <color theme="4"/>
        <rFont val="ＭＳ 明朝"/>
        <family val="1"/>
        <charset val="128"/>
      </rPr>
      <t>【記入方法】エを参照</t>
    </r>
    <rPh sb="0" eb="2">
      <t>テイアン</t>
    </rPh>
    <rPh sb="2" eb="4">
      <t>ナイヨウ</t>
    </rPh>
    <phoneticPr fontId="2"/>
  </si>
  <si>
    <t>施設の防災目的</t>
    <phoneticPr fontId="2"/>
  </si>
  <si>
    <t>人口に対する収容人数の割合(避難施設のみ)</t>
    <rPh sb="0" eb="2">
      <t>ジンコウ</t>
    </rPh>
    <rPh sb="3" eb="4">
      <t>タイ</t>
    </rPh>
    <rPh sb="6" eb="8">
      <t>シュウヨウ</t>
    </rPh>
    <rPh sb="8" eb="10">
      <t>ニンズウ</t>
    </rPh>
    <rPh sb="11" eb="13">
      <t>ワリアイ</t>
    </rPh>
    <rPh sb="14" eb="16">
      <t>ヒナン</t>
    </rPh>
    <rPh sb="16" eb="18">
      <t>シセツ</t>
    </rPh>
    <phoneticPr fontId="2"/>
  </si>
  <si>
    <t>避難場所がある自治体の人口(避難施設のみ)</t>
    <rPh sb="0" eb="2">
      <t>ヒナン</t>
    </rPh>
    <rPh sb="2" eb="4">
      <t>バショ</t>
    </rPh>
    <rPh sb="7" eb="10">
      <t>ジチタイ</t>
    </rPh>
    <rPh sb="11" eb="13">
      <t>ジンコウ</t>
    </rPh>
    <rPh sb="14" eb="16">
      <t>ヒナン</t>
    </rPh>
    <rPh sb="16" eb="18">
      <t>シセツ</t>
    </rPh>
    <phoneticPr fontId="2"/>
  </si>
  <si>
    <t>下記以外の設備</t>
    <rPh sb="0" eb="2">
      <t>カキ</t>
    </rPh>
    <rPh sb="2" eb="4">
      <t>イガイ</t>
    </rPh>
    <rPh sb="5" eb="7">
      <t>セツビ</t>
    </rPh>
    <phoneticPr fontId="2"/>
  </si>
  <si>
    <t>事業完了後の設備の保守、維持管理の記載があるか</t>
    <rPh sb="0" eb="2">
      <t>ジギョウ</t>
    </rPh>
    <rPh sb="6" eb="8">
      <t>セツビ</t>
    </rPh>
    <rPh sb="9" eb="11">
      <t>ホシュ</t>
    </rPh>
    <rPh sb="12" eb="14">
      <t>イジ</t>
    </rPh>
    <rPh sb="14" eb="16">
      <t>カンリ</t>
    </rPh>
    <rPh sb="17" eb="19">
      <t>キサイ</t>
    </rPh>
    <phoneticPr fontId="2"/>
  </si>
  <si>
    <t>国の政策への取組状況</t>
    <rPh sb="0" eb="1">
      <t>クニ</t>
    </rPh>
    <rPh sb="2" eb="4">
      <t>セイサク</t>
    </rPh>
    <rPh sb="6" eb="7">
      <t>ト</t>
    </rPh>
    <rPh sb="7" eb="8">
      <t>ク</t>
    </rPh>
    <rPh sb="8" eb="10">
      <t>ジョウキョウ</t>
    </rPh>
    <phoneticPr fontId="2"/>
  </si>
  <si>
    <t>団体の分類</t>
    <rPh sb="0" eb="2">
      <t>ダンタイ</t>
    </rPh>
    <rPh sb="3" eb="5">
      <t>ブンルイ</t>
    </rPh>
    <phoneticPr fontId="2"/>
  </si>
  <si>
    <t>財政力指数</t>
    <rPh sb="0" eb="3">
      <t>ザイセイリョク</t>
    </rPh>
    <rPh sb="3" eb="5">
      <t>シスウ</t>
    </rPh>
    <phoneticPr fontId="2"/>
  </si>
  <si>
    <r>
      <t>(4) 補助対象経費支出予定額（円）</t>
    </r>
    <r>
      <rPr>
        <b/>
        <sz val="9"/>
        <color rgb="FFFF0000"/>
        <rFont val="ＭＳ 明朝"/>
        <family val="1"/>
        <charset val="128"/>
      </rPr>
      <t xml:space="preserve">金額のみ入力 </t>
    </r>
    <r>
      <rPr>
        <b/>
        <sz val="9"/>
        <color theme="4"/>
        <rFont val="ＭＳ Ｐゴシック"/>
        <family val="3"/>
        <charset val="128"/>
      </rPr>
      <t>【記入方法】　</t>
    </r>
    <r>
      <rPr>
        <b/>
        <sz val="9"/>
        <color theme="4"/>
        <rFont val="ＭＳ 明朝"/>
        <family val="1"/>
        <charset val="128"/>
      </rPr>
      <t>ウ</t>
    </r>
    <r>
      <rPr>
        <b/>
        <sz val="9"/>
        <color theme="4"/>
        <rFont val="ＭＳ Ｐゴシック"/>
        <family val="3"/>
        <charset val="128"/>
      </rPr>
      <t>を参照</t>
    </r>
    <rPh sb="4" eb="6">
      <t>ホジョ</t>
    </rPh>
    <rPh sb="6" eb="8">
      <t>タイショウ</t>
    </rPh>
    <rPh sb="8" eb="10">
      <t>ケイヒ</t>
    </rPh>
    <rPh sb="10" eb="12">
      <t>シシュツ</t>
    </rPh>
    <rPh sb="12" eb="14">
      <t>ヨテイ</t>
    </rPh>
    <rPh sb="14" eb="15">
      <t>ガク</t>
    </rPh>
    <rPh sb="26" eb="28">
      <t>キニュウ</t>
    </rPh>
    <rPh sb="34" eb="36">
      <t>サンショウホウホウ</t>
    </rPh>
    <phoneticPr fontId="2"/>
  </si>
  <si>
    <t>他の補助金との関係</t>
    <phoneticPr fontId="2"/>
  </si>
  <si>
    <t>運用方法について具体的に記載しているか</t>
    <rPh sb="0" eb="2">
      <t>ウンヨウ</t>
    </rPh>
    <rPh sb="2" eb="4">
      <t>ホウホウ</t>
    </rPh>
    <rPh sb="8" eb="10">
      <t>グタイ</t>
    </rPh>
    <rPh sb="10" eb="11">
      <t>テキ</t>
    </rPh>
    <rPh sb="12" eb="14">
      <t>キサイ</t>
    </rPh>
    <phoneticPr fontId="2"/>
  </si>
  <si>
    <t>全期間　補助対象金額</t>
    <phoneticPr fontId="2"/>
  </si>
  <si>
    <t>補助対象経費支出予定額（円）</t>
    <phoneticPr fontId="2"/>
  </si>
  <si>
    <t>全期間　補助対象金額　</t>
    <phoneticPr fontId="2"/>
  </si>
  <si>
    <r>
      <t>コージェネ（kW）</t>
    </r>
    <r>
      <rPr>
        <b/>
        <sz val="8"/>
        <color rgb="FFFF0000"/>
        <rFont val="ＭＳ 明朝"/>
        <family val="1"/>
        <charset val="128"/>
      </rPr>
      <t>数値のみ入力</t>
    </r>
    <rPh sb="9" eb="11">
      <t>スウチ</t>
    </rPh>
    <rPh sb="13" eb="15">
      <t>ニュウリョク</t>
    </rPh>
    <phoneticPr fontId="2"/>
  </si>
  <si>
    <r>
      <t>地中熱利用設備（kW）</t>
    </r>
    <r>
      <rPr>
        <b/>
        <sz val="8"/>
        <color rgb="FFFF0000"/>
        <rFont val="ＭＳ 明朝"/>
        <family val="1"/>
        <charset val="128"/>
      </rPr>
      <t>数値のみ入力</t>
    </r>
    <phoneticPr fontId="2"/>
  </si>
  <si>
    <r>
      <t>バイオマス熱利用設備（kW）</t>
    </r>
    <r>
      <rPr>
        <b/>
        <sz val="8"/>
        <color rgb="FFFF0000"/>
        <rFont val="ＭＳ 明朝"/>
        <family val="1"/>
        <charset val="128"/>
      </rPr>
      <t>数値のみ入力</t>
    </r>
    <phoneticPr fontId="2"/>
  </si>
  <si>
    <r>
      <t>車載型蓄電池設備(合計・kWh)</t>
    </r>
    <r>
      <rPr>
        <b/>
        <sz val="8"/>
        <color rgb="FFFF0000"/>
        <rFont val="ＭＳ 明朝"/>
        <family val="1"/>
        <charset val="128"/>
      </rPr>
      <t>数値のみ入力</t>
    </r>
    <rPh sb="0" eb="6">
      <t>シャサイガタチクデンチ</t>
    </rPh>
    <rPh sb="6" eb="8">
      <t>セツビ</t>
    </rPh>
    <rPh sb="9" eb="11">
      <t>ゴウケイ</t>
    </rPh>
    <phoneticPr fontId="2"/>
  </si>
  <si>
    <t>災害時に自立的に稼働する機能を確保しているか</t>
    <rPh sb="4" eb="7">
      <t>ジリツテキ</t>
    </rPh>
    <rPh sb="8" eb="10">
      <t>カドウ</t>
    </rPh>
    <rPh sb="12" eb="14">
      <t>キノウ</t>
    </rPh>
    <phoneticPr fontId="2"/>
  </si>
  <si>
    <r>
      <t>補助対象経費支出予定額（円）</t>
    </r>
    <r>
      <rPr>
        <b/>
        <sz val="9"/>
        <color rgb="FFFF0000"/>
        <rFont val="ＭＳ 明朝"/>
        <family val="1"/>
        <charset val="128"/>
      </rPr>
      <t>金額のみ入力</t>
    </r>
    <r>
      <rPr>
        <b/>
        <sz val="9"/>
        <color rgb="FF0070C0"/>
        <rFont val="ＭＳ 明朝"/>
        <family val="1"/>
        <charset val="128"/>
      </rPr>
      <t>【記入方法】ウを参照</t>
    </r>
    <r>
      <rPr>
        <b/>
        <sz val="9"/>
        <color rgb="FFFF0000"/>
        <rFont val="ＭＳ 明朝"/>
        <family val="1"/>
        <charset val="128"/>
      </rPr>
      <t xml:space="preserve"> </t>
    </r>
    <phoneticPr fontId="2"/>
  </si>
  <si>
    <r>
      <t>４．費用対効果算出表</t>
    </r>
    <r>
      <rPr>
        <b/>
        <sz val="9"/>
        <color rgb="FFFF0000"/>
        <rFont val="游ゴシック"/>
        <family val="3"/>
        <charset val="128"/>
        <scheme val="minor"/>
      </rPr>
      <t>（車載型蓄電池を含む場合は別添2-2ＣＯ2排出削減効果等集計表の値を用いること</t>
    </r>
    <r>
      <rPr>
        <b/>
        <sz val="11"/>
        <color rgb="FFFF0000"/>
        <rFont val="游ゴシック"/>
        <family val="3"/>
        <charset val="128"/>
        <scheme val="minor"/>
      </rPr>
      <t>）</t>
    </r>
    <rPh sb="2" eb="7">
      <t>ヒヨウタイコウカ</t>
    </rPh>
    <rPh sb="7" eb="9">
      <t>サンシュツ</t>
    </rPh>
    <rPh sb="9" eb="10">
      <t>ヒョウ</t>
    </rPh>
    <rPh sb="11" eb="14">
      <t>シャサイガタ</t>
    </rPh>
    <rPh sb="14" eb="17">
      <t>チクデンチ</t>
    </rPh>
    <rPh sb="18" eb="19">
      <t>フク</t>
    </rPh>
    <rPh sb="20" eb="22">
      <t>バアイ</t>
    </rPh>
    <rPh sb="23" eb="25">
      <t>ベッテン</t>
    </rPh>
    <rPh sb="31" eb="33">
      <t>ハイシュツ</t>
    </rPh>
    <rPh sb="33" eb="37">
      <t>サクゲンコウカ</t>
    </rPh>
    <rPh sb="37" eb="38">
      <t>トウ</t>
    </rPh>
    <rPh sb="38" eb="41">
      <t>シュウケイヒョウ</t>
    </rPh>
    <rPh sb="42" eb="43">
      <t>アタイ</t>
    </rPh>
    <rPh sb="44" eb="45">
      <t>モチ</t>
    </rPh>
    <phoneticPr fontId="2"/>
  </si>
  <si>
    <t>事業内容</t>
    <rPh sb="0" eb="2">
      <t>ジギョウ</t>
    </rPh>
    <rPh sb="2" eb="4">
      <t>ナイヨウ</t>
    </rPh>
    <phoneticPr fontId="2"/>
  </si>
  <si>
    <t xml:space="preserve">【別紙１-１】【別紙１-２】
実施計画書 </t>
    <phoneticPr fontId="2"/>
  </si>
  <si>
    <t>＜８．災害時の再エネ設備等の運用体制＞
事項＞</t>
    <rPh sb="3" eb="5">
      <t>サイガイ</t>
    </rPh>
    <rPh sb="5" eb="6">
      <t>ジ</t>
    </rPh>
    <rPh sb="7" eb="8">
      <t>サイ</t>
    </rPh>
    <rPh sb="10" eb="12">
      <t>セツビ</t>
    </rPh>
    <rPh sb="12" eb="13">
      <t>トウ</t>
    </rPh>
    <rPh sb="14" eb="16">
      <t>ウンヨウ</t>
    </rPh>
    <rPh sb="16" eb="18">
      <t>タイセイ</t>
    </rPh>
    <rPh sb="20" eb="22">
      <t>ジコウ</t>
    </rPh>
    <phoneticPr fontId="2"/>
  </si>
  <si>
    <t>＜９．事業実施に関する事項＞</t>
    <rPh sb="11" eb="13">
      <t>ジコウ</t>
    </rPh>
    <phoneticPr fontId="2"/>
  </si>
  <si>
    <t>令和４年１月31日までに事業完了するか</t>
    <rPh sb="0" eb="2">
      <t>レイワ</t>
    </rPh>
    <rPh sb="3" eb="4">
      <t>ネン</t>
    </rPh>
    <rPh sb="5" eb="6">
      <t>ガツ</t>
    </rPh>
    <rPh sb="8" eb="9">
      <t>ニチ</t>
    </rPh>
    <rPh sb="12" eb="14">
      <t>ジギョウ</t>
    </rPh>
    <rPh sb="14" eb="16">
      <t>カンリョウ</t>
    </rPh>
    <phoneticPr fontId="2"/>
  </si>
  <si>
    <r>
      <t>経理基礎書類</t>
    </r>
    <r>
      <rPr>
        <sz val="9"/>
        <rFont val="ＭＳ 明朝"/>
        <family val="1"/>
        <charset val="128"/>
      </rPr>
      <t>事業主体が民間企業の場合のみ記入　</t>
    </r>
    <r>
      <rPr>
        <sz val="11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</t>
    </r>
    <r>
      <rPr>
        <sz val="10"/>
        <rFont val="ＭＳ 明朝"/>
        <family val="1"/>
        <charset val="128"/>
      </rPr>
      <t xml:space="preserve">
　　</t>
    </r>
    <rPh sb="0" eb="2">
      <t>ケイリ</t>
    </rPh>
    <rPh sb="2" eb="4">
      <t>キソ</t>
    </rPh>
    <rPh sb="4" eb="6">
      <t>ショルイ</t>
    </rPh>
    <phoneticPr fontId="2"/>
  </si>
  <si>
    <t>　　　今年の3月31日なら「3/31」、昨年の3月31日なら「2020/3/31」と入力してください。</t>
    <rPh sb="7" eb="8">
      <t>ガツ</t>
    </rPh>
    <rPh sb="10" eb="11">
      <t>ニチ</t>
    </rPh>
    <rPh sb="42" eb="44">
      <t>ニュウリョク</t>
    </rPh>
    <phoneticPr fontId="2"/>
  </si>
  <si>
    <t>年間CO2削減量
[t-CO2]
(A)</t>
    <rPh sb="0" eb="2">
      <t>ネンカン</t>
    </rPh>
    <rPh sb="5" eb="8">
      <t>サクゲンリョウ</t>
    </rPh>
    <phoneticPr fontId="2"/>
  </si>
  <si>
    <t>年間CO2削減量
[t-CO2]
(A)</t>
    <rPh sb="0" eb="2">
      <t>ネンカン</t>
    </rPh>
    <phoneticPr fontId="2"/>
  </si>
  <si>
    <r>
      <t xml:space="preserve">年間ランニングコ
スト削減額
</t>
    </r>
    <r>
      <rPr>
        <b/>
        <sz val="10"/>
        <color rgb="FFFF0000"/>
        <rFont val="游ゴシック"/>
        <family val="3"/>
        <charset val="128"/>
        <scheme val="minor"/>
      </rPr>
      <t>（千円</t>
    </r>
    <r>
      <rPr>
        <sz val="10"/>
        <color rgb="FFFF0000"/>
        <rFont val="游ゴシック"/>
        <family val="3"/>
        <charset val="128"/>
        <scheme val="minor"/>
      </rPr>
      <t>）</t>
    </r>
    <rPh sb="0" eb="2">
      <t>ネンカン</t>
    </rPh>
    <rPh sb="11" eb="13">
      <t>サクゲン</t>
    </rPh>
    <rPh sb="13" eb="14">
      <t>ガク</t>
    </rPh>
    <rPh sb="16" eb="18">
      <t>センエン</t>
    </rPh>
    <phoneticPr fontId="2"/>
  </si>
  <si>
    <r>
      <t xml:space="preserve">年間ランニングコ
スト削減額
</t>
    </r>
    <r>
      <rPr>
        <b/>
        <sz val="10"/>
        <color rgb="FFFF0000"/>
        <rFont val="游ゴシック"/>
        <family val="3"/>
        <charset val="128"/>
        <scheme val="minor"/>
      </rPr>
      <t>（千円）</t>
    </r>
    <rPh sb="0" eb="2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</si>
</sst>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76" formatCode="#,##0&quot;台&quot;"/>
    <numFmt numFmtId="177" formatCode="#,##0.0;[Red]\-#,##0.0"/>
    <numFmt numFmtId="178" formatCode="[$-411]ge&quot;年&quot;m&quot;月&quot;d&quot;日現在&quot;"/>
    <numFmt numFmtId="179" formatCode="0.0%"/>
    <numFmt numFmtId="180" formatCode="#,##0&quot;円　　&quot;"/>
    <numFmt numFmtId="181" formatCode="#,##0.00&quot; kW&quot;"/>
    <numFmt numFmtId="182" formatCode="#,##0.00&quot; kWh&quot;"/>
    <numFmt numFmtId="183" formatCode="#,##0&quot; 台&quot;"/>
    <numFmt numFmtId="184" formatCode="#,##0&quot;千円&quot;"/>
    <numFmt numFmtId="185" formatCode="#,##0.00&quot; t-CO2&quot;"/>
    <numFmt numFmtId="186" formatCode="#,##0&quot; 円/t-CO2&quot;"/>
    <numFmt numFmtId="187" formatCode="ge\.m\.d&quot;現在&quot;"/>
    <numFmt numFmtId="188" formatCode="&quot;第&quot;\ 0\ &quot;号事業&quot;"/>
    <numFmt numFmtId="189" formatCode="#,##0&quot; ㎡&quot;"/>
    <numFmt numFmtId="190" formatCode="0&quot;人&quot;"/>
    <numFmt numFmtId="191" formatCode="#,##0&quot;kWh&quot;"/>
    <numFmt numFmtId="192" formatCode="0.00000%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8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9"/>
      <color theme="4"/>
      <name val="ＭＳ Ｐゴシック"/>
      <family val="3"/>
      <charset val="128"/>
    </font>
    <font>
      <b/>
      <sz val="9"/>
      <color theme="4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0070C0"/>
      <name val="ＭＳ 明朝"/>
      <family val="1"/>
      <charset val="128"/>
    </font>
    <font>
      <sz val="11"/>
      <color theme="8"/>
      <name val="ＭＳ 明朝"/>
      <family val="1"/>
      <charset val="128"/>
    </font>
    <font>
      <b/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2EFDA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0" fontId="0" fillId="0" borderId="0" xfId="0" applyProtection="1">
      <alignment vertical="center"/>
    </xf>
    <xf numFmtId="38" fontId="1" fillId="0" borderId="0" xfId="1" applyFont="1" applyProtection="1">
      <alignment vertical="center"/>
    </xf>
    <xf numFmtId="0" fontId="1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20" fillId="0" borderId="0" xfId="0" applyFont="1" applyProtection="1">
      <alignment vertical="center"/>
    </xf>
    <xf numFmtId="178" fontId="0" fillId="0" borderId="24" xfId="0" applyNumberForma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0" fillId="0" borderId="9" xfId="0" applyBorder="1" applyProtection="1">
      <alignment vertical="center"/>
    </xf>
    <xf numFmtId="0" fontId="0" fillId="0" borderId="9" xfId="0" applyFill="1" applyBorder="1" applyProtection="1">
      <alignment vertical="center"/>
    </xf>
    <xf numFmtId="0" fontId="15" fillId="5" borderId="42" xfId="0" applyFont="1" applyFill="1" applyBorder="1" applyAlignment="1" applyProtection="1">
      <alignment horizontal="center" vertical="center"/>
    </xf>
    <xf numFmtId="43" fontId="15" fillId="0" borderId="9" xfId="0" applyNumberFormat="1" applyFont="1" applyBorder="1" applyProtection="1">
      <alignment vertical="center"/>
    </xf>
    <xf numFmtId="3" fontId="15" fillId="0" borderId="9" xfId="1" applyNumberFormat="1" applyFont="1" applyBorder="1" applyAlignment="1" applyProtection="1">
      <alignment horizontal="right" vertical="center"/>
    </xf>
    <xf numFmtId="38" fontId="15" fillId="0" borderId="9" xfId="1" applyFont="1" applyBorder="1" applyAlignment="1" applyProtection="1">
      <alignment horizontal="center" vertical="center"/>
    </xf>
    <xf numFmtId="38" fontId="15" fillId="2" borderId="9" xfId="1" applyFont="1" applyFill="1" applyBorder="1" applyProtection="1">
      <alignment vertical="center"/>
    </xf>
    <xf numFmtId="0" fontId="15" fillId="0" borderId="0" xfId="0" applyFont="1" applyProtection="1">
      <alignment vertical="center"/>
    </xf>
    <xf numFmtId="40" fontId="15" fillId="2" borderId="9" xfId="1" applyNumberFormat="1" applyFont="1" applyFill="1" applyBorder="1" applyProtection="1">
      <alignment vertical="center"/>
    </xf>
    <xf numFmtId="0" fontId="15" fillId="5" borderId="9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4" fontId="15" fillId="2" borderId="9" xfId="0" applyNumberFormat="1" applyFont="1" applyFill="1" applyBorder="1" applyProtection="1">
      <alignment vertical="center"/>
    </xf>
    <xf numFmtId="38" fontId="15" fillId="2" borderId="9" xfId="1" applyFont="1" applyFill="1" applyBorder="1" applyAlignment="1" applyProtection="1">
      <alignment horizontal="right" vertical="center"/>
    </xf>
    <xf numFmtId="38" fontId="15" fillId="2" borderId="9" xfId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vertical="top"/>
    </xf>
    <xf numFmtId="38" fontId="0" fillId="2" borderId="9" xfId="1" applyFont="1" applyFill="1" applyBorder="1" applyProtection="1">
      <alignment vertical="center"/>
    </xf>
    <xf numFmtId="38" fontId="0" fillId="0" borderId="0" xfId="1" applyFont="1" applyProtection="1">
      <alignment vertical="center"/>
    </xf>
    <xf numFmtId="38" fontId="0" fillId="2" borderId="9" xfId="1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5" borderId="9" xfId="0" applyFill="1" applyBorder="1" applyAlignment="1" applyProtection="1">
      <alignment horizontal="center" vertical="center"/>
    </xf>
    <xf numFmtId="187" fontId="0" fillId="0" borderId="9" xfId="0" applyNumberFormat="1" applyBorder="1" applyAlignment="1" applyProtection="1">
      <alignment horizontal="center" vertical="center" shrinkToFit="1"/>
    </xf>
    <xf numFmtId="38" fontId="0" fillId="0" borderId="9" xfId="1" applyFont="1" applyBorder="1" applyAlignment="1" applyProtection="1">
      <alignment vertical="center" shrinkToFit="1"/>
    </xf>
    <xf numFmtId="0" fontId="25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32" fillId="0" borderId="0" xfId="0" applyFont="1" applyProtection="1">
      <alignment vertical="center"/>
    </xf>
    <xf numFmtId="0" fontId="0" fillId="0" borderId="9" xfId="0" applyBorder="1">
      <alignment vertical="center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2" fontId="10" fillId="0" borderId="60" xfId="1" applyNumberFormat="1" applyFont="1" applyFill="1" applyBorder="1" applyAlignment="1" applyProtection="1">
      <alignment horizontal="center" vertical="center" shrinkToFit="1"/>
    </xf>
    <xf numFmtId="2" fontId="10" fillId="0" borderId="50" xfId="1" applyNumberFormat="1" applyFont="1" applyFill="1" applyBorder="1" applyAlignment="1" applyProtection="1">
      <alignment horizontal="center" vertical="center" shrinkToFit="1"/>
    </xf>
    <xf numFmtId="2" fontId="10" fillId="0" borderId="48" xfId="1" applyNumberFormat="1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left" vertical="center" shrinkToFit="1"/>
    </xf>
    <xf numFmtId="0" fontId="11" fillId="0" borderId="16" xfId="0" applyFont="1" applyFill="1" applyBorder="1" applyAlignment="1" applyProtection="1">
      <alignment horizontal="left" vertical="center" shrinkToFit="1"/>
    </xf>
    <xf numFmtId="0" fontId="11" fillId="0" borderId="43" xfId="0" applyFont="1" applyFill="1" applyBorder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38" fontId="10" fillId="3" borderId="27" xfId="1" applyFont="1" applyFill="1" applyBorder="1" applyAlignment="1" applyProtection="1">
      <alignment horizontal="center" vertical="center"/>
    </xf>
    <xf numFmtId="38" fontId="10" fillId="3" borderId="16" xfId="1" applyFont="1" applyFill="1" applyBorder="1" applyAlignment="1" applyProtection="1">
      <alignment horizontal="center" vertical="center"/>
    </xf>
    <xf numFmtId="38" fontId="10" fillId="3" borderId="17" xfId="1" applyFont="1" applyFill="1" applyBorder="1" applyAlignment="1" applyProtection="1">
      <alignment horizontal="center" vertical="center"/>
    </xf>
    <xf numFmtId="38" fontId="16" fillId="0" borderId="4" xfId="1" applyFont="1" applyBorder="1" applyAlignment="1" applyProtection="1">
      <alignment horizontal="center" vertical="center" wrapText="1"/>
    </xf>
    <xf numFmtId="38" fontId="16" fillId="0" borderId="5" xfId="1" applyFont="1" applyBorder="1" applyAlignment="1" applyProtection="1">
      <alignment horizontal="center" vertical="center" wrapText="1"/>
    </xf>
    <xf numFmtId="38" fontId="16" fillId="0" borderId="18" xfId="1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left" vertical="center" shrinkToFit="1"/>
    </xf>
    <xf numFmtId="0" fontId="11" fillId="0" borderId="9" xfId="0" applyFont="1" applyBorder="1" applyAlignment="1" applyProtection="1">
      <alignment horizontal="left" vertical="center" shrinkToFit="1"/>
    </xf>
    <xf numFmtId="0" fontId="11" fillId="0" borderId="42" xfId="0" applyFont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181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81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11" fillId="0" borderId="54" xfId="0" applyFont="1" applyBorder="1" applyAlignment="1" applyProtection="1">
      <alignment horizontal="left" vertical="center" shrinkToFit="1"/>
    </xf>
    <xf numFmtId="0" fontId="11" fillId="0" borderId="28" xfId="0" applyFont="1" applyBorder="1" applyAlignment="1" applyProtection="1">
      <alignment horizontal="left" vertical="center" shrinkToFit="1"/>
    </xf>
    <xf numFmtId="0" fontId="11" fillId="0" borderId="55" xfId="0" applyFont="1" applyBorder="1" applyAlignment="1" applyProtection="1">
      <alignment horizontal="left" vertical="center" shrinkToFit="1"/>
    </xf>
    <xf numFmtId="38" fontId="10" fillId="3" borderId="47" xfId="1" applyFont="1" applyFill="1" applyBorder="1" applyAlignment="1" applyProtection="1">
      <alignment horizontal="center" vertical="center" shrinkToFit="1"/>
    </xf>
    <xf numFmtId="38" fontId="10" fillId="3" borderId="50" xfId="1" applyFont="1" applyFill="1" applyBorder="1" applyAlignment="1" applyProtection="1">
      <alignment horizontal="center" vertical="center" shrinkToFit="1"/>
    </xf>
    <xf numFmtId="38" fontId="10" fillId="3" borderId="48" xfId="1" applyFont="1" applyFill="1" applyBorder="1" applyAlignment="1" applyProtection="1">
      <alignment horizontal="center" vertical="center" shrinkToFit="1"/>
    </xf>
    <xf numFmtId="176" fontId="10" fillId="0" borderId="23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left" vertical="center" shrinkToFit="1"/>
    </xf>
    <xf numFmtId="0" fontId="11" fillId="0" borderId="20" xfId="0" applyFont="1" applyBorder="1" applyAlignment="1" applyProtection="1">
      <alignment horizontal="left" vertical="center" shrinkToFit="1"/>
    </xf>
    <xf numFmtId="0" fontId="11" fillId="0" borderId="46" xfId="0" applyFont="1" applyBorder="1" applyAlignment="1" applyProtection="1">
      <alignment horizontal="left" vertical="center" shrinkToFit="1"/>
    </xf>
    <xf numFmtId="38" fontId="10" fillId="3" borderId="23" xfId="1" applyFont="1" applyFill="1" applyBorder="1" applyAlignment="1" applyProtection="1">
      <alignment horizontal="center" vertical="center" shrinkToFit="1"/>
    </xf>
    <xf numFmtId="38" fontId="10" fillId="3" borderId="26" xfId="1" applyFont="1" applyFill="1" applyBorder="1" applyAlignment="1" applyProtection="1">
      <alignment horizontal="center" vertical="center" shrinkToFit="1"/>
    </xf>
    <xf numFmtId="0" fontId="11" fillId="0" borderId="45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46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left" vertical="center" shrinkToFit="1"/>
    </xf>
    <xf numFmtId="0" fontId="11" fillId="0" borderId="39" xfId="0" applyFont="1" applyBorder="1" applyAlignment="1" applyProtection="1">
      <alignment horizontal="left" vertical="center" shrinkToFit="1"/>
    </xf>
    <xf numFmtId="0" fontId="11" fillId="0" borderId="57" xfId="0" applyFont="1" applyBorder="1" applyAlignment="1" applyProtection="1">
      <alignment horizontal="left" vertical="center" shrinkToFit="1"/>
    </xf>
    <xf numFmtId="188" fontId="10" fillId="3" borderId="5" xfId="1" applyNumberFormat="1" applyFont="1" applyFill="1" applyBorder="1" applyAlignment="1" applyProtection="1">
      <alignment horizontal="center" vertical="center" shrinkToFit="1"/>
    </xf>
    <xf numFmtId="188" fontId="10" fillId="3" borderId="18" xfId="1" applyNumberFormat="1" applyFont="1" applyFill="1" applyBorder="1" applyAlignment="1" applyProtection="1">
      <alignment horizontal="center" vertical="center" shrinkToFit="1"/>
    </xf>
    <xf numFmtId="0" fontId="9" fillId="6" borderId="47" xfId="0" applyFont="1" applyFill="1" applyBorder="1" applyAlignment="1" applyProtection="1">
      <alignment horizontal="center" vertical="center" shrinkToFit="1"/>
    </xf>
    <xf numFmtId="0" fontId="9" fillId="6" borderId="50" xfId="0" applyFont="1" applyFill="1" applyBorder="1" applyAlignment="1" applyProtection="1">
      <alignment horizontal="center" vertical="center" shrinkToFit="1"/>
    </xf>
    <xf numFmtId="0" fontId="9" fillId="6" borderId="48" xfId="0" applyFont="1" applyFill="1" applyBorder="1" applyAlignment="1" applyProtection="1">
      <alignment horizontal="center" vertical="center" shrinkToFit="1"/>
    </xf>
    <xf numFmtId="0" fontId="9" fillId="0" borderId="61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</xf>
    <xf numFmtId="0" fontId="8" fillId="0" borderId="7" xfId="0" applyNumberFormat="1" applyFont="1" applyBorder="1" applyAlignment="1" applyProtection="1">
      <alignment horizontal="left" vertical="center" shrinkToFit="1"/>
    </xf>
    <xf numFmtId="0" fontId="8" fillId="0" borderId="0" xfId="0" applyNumberFormat="1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/>
    </xf>
    <xf numFmtId="38" fontId="18" fillId="0" borderId="0" xfId="1" applyFont="1" applyBorder="1" applyAlignment="1" applyProtection="1">
      <alignment horizontal="left" vertical="center" wrapTex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32" xfId="0" applyFont="1" applyBorder="1" applyAlignment="1" applyProtection="1">
      <alignment horizontal="center" vertical="center" shrinkToFit="1"/>
    </xf>
    <xf numFmtId="180" fontId="10" fillId="0" borderId="32" xfId="1" applyNumberFormat="1" applyFont="1" applyFill="1" applyBorder="1" applyAlignment="1" applyProtection="1">
      <alignment horizontal="right" vertical="center" shrinkToFit="1"/>
      <protection locked="0"/>
    </xf>
    <xf numFmtId="180" fontId="10" fillId="0" borderId="33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180" fontId="10" fillId="0" borderId="23" xfId="1" applyNumberFormat="1" applyFont="1" applyFill="1" applyBorder="1" applyAlignment="1" applyProtection="1">
      <alignment horizontal="right" vertical="center" shrinkToFit="1"/>
      <protection locked="0"/>
    </xf>
    <xf numFmtId="180" fontId="10" fillId="0" borderId="26" xfId="1" applyNumberFormat="1" applyFont="1" applyFill="1" applyBorder="1" applyAlignment="1" applyProtection="1">
      <alignment horizontal="right" vertical="center" shrinkToFit="1"/>
      <protection locked="0"/>
    </xf>
    <xf numFmtId="0" fontId="7" fillId="6" borderId="4" xfId="0" applyFont="1" applyFill="1" applyBorder="1" applyAlignment="1" applyProtection="1">
      <alignment horizontal="center" vertical="center" shrinkToFit="1"/>
    </xf>
    <xf numFmtId="0" fontId="7" fillId="6" borderId="5" xfId="0" applyFont="1" applyFill="1" applyBorder="1" applyAlignment="1" applyProtection="1">
      <alignment horizontal="center" vertical="center" shrinkToFit="1"/>
    </xf>
    <xf numFmtId="0" fontId="7" fillId="6" borderId="18" xfId="0" applyFont="1" applyFill="1" applyBorder="1" applyAlignment="1" applyProtection="1">
      <alignment horizontal="center" vertical="center" shrinkToFi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38" fontId="9" fillId="6" borderId="5" xfId="1" applyFont="1" applyFill="1" applyBorder="1" applyAlignment="1" applyProtection="1">
      <alignment horizontal="center" vertical="center" wrapText="1"/>
    </xf>
    <xf numFmtId="38" fontId="9" fillId="6" borderId="18" xfId="1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center" vertical="center" shrinkToFit="1"/>
    </xf>
    <xf numFmtId="180" fontId="10" fillId="0" borderId="35" xfId="1" applyNumberFormat="1" applyFont="1" applyFill="1" applyBorder="1" applyAlignment="1" applyProtection="1">
      <alignment horizontal="right" vertical="center" shrinkToFit="1"/>
      <protection locked="0"/>
    </xf>
    <xf numFmtId="180" fontId="10" fillId="0" borderId="36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shrinkToFit="1"/>
    </xf>
    <xf numFmtId="0" fontId="11" fillId="0" borderId="2" xfId="0" applyFont="1" applyBorder="1" applyAlignment="1" applyProtection="1">
      <alignment horizontal="left" vertical="center" shrinkToFit="1"/>
    </xf>
    <xf numFmtId="0" fontId="11" fillId="0" borderId="37" xfId="0" applyFont="1" applyBorder="1" applyAlignment="1" applyProtection="1">
      <alignment horizontal="left" vertical="center" shrinkToFit="1"/>
    </xf>
    <xf numFmtId="38" fontId="10" fillId="3" borderId="31" xfId="1" applyFont="1" applyFill="1" applyBorder="1" applyAlignment="1" applyProtection="1">
      <alignment horizontal="center" vertical="center" shrinkToFit="1"/>
    </xf>
    <xf numFmtId="38" fontId="10" fillId="3" borderId="32" xfId="1" applyFont="1" applyFill="1" applyBorder="1" applyAlignment="1" applyProtection="1">
      <alignment horizontal="center" vertical="center" shrinkToFit="1"/>
    </xf>
    <xf numFmtId="38" fontId="10" fillId="3" borderId="33" xfId="1" applyFont="1" applyFill="1" applyBorder="1" applyAlignment="1" applyProtection="1">
      <alignment horizontal="center" vertical="center" shrinkToFit="1"/>
    </xf>
    <xf numFmtId="38" fontId="10" fillId="3" borderId="22" xfId="1" applyFont="1" applyFill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left" vertical="center" shrinkToFit="1"/>
    </xf>
    <xf numFmtId="0" fontId="11" fillId="0" borderId="16" xfId="0" applyFont="1" applyBorder="1" applyAlignment="1" applyProtection="1">
      <alignment horizontal="left" vertical="center" shrinkToFit="1"/>
    </xf>
    <xf numFmtId="0" fontId="11" fillId="0" borderId="43" xfId="0" applyFont="1" applyBorder="1" applyAlignment="1" applyProtection="1">
      <alignment horizontal="left" vertical="center" shrinkToFit="1"/>
    </xf>
    <xf numFmtId="38" fontId="10" fillId="3" borderId="34" xfId="1" applyFont="1" applyFill="1" applyBorder="1" applyAlignment="1" applyProtection="1">
      <alignment horizontal="center" vertical="center" shrinkToFit="1"/>
    </xf>
    <xf numFmtId="38" fontId="10" fillId="3" borderId="35" xfId="1" applyFont="1" applyFill="1" applyBorder="1" applyAlignment="1" applyProtection="1">
      <alignment horizontal="center" vertical="center" shrinkToFit="1"/>
    </xf>
    <xf numFmtId="38" fontId="10" fillId="3" borderId="36" xfId="1" applyFont="1" applyFill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</xf>
    <xf numFmtId="176" fontId="10" fillId="4" borderId="22" xfId="1" applyNumberFormat="1" applyFont="1" applyFill="1" applyBorder="1" applyAlignment="1" applyProtection="1">
      <alignment horizontal="center" vertical="center" wrapText="1"/>
    </xf>
    <xf numFmtId="176" fontId="10" fillId="4" borderId="23" xfId="1" applyNumberFormat="1" applyFont="1" applyFill="1" applyBorder="1" applyAlignment="1" applyProtection="1">
      <alignment horizontal="center" vertical="center" wrapText="1"/>
    </xf>
    <xf numFmtId="176" fontId="10" fillId="4" borderId="26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shrinkToFit="1"/>
    </xf>
    <xf numFmtId="0" fontId="11" fillId="0" borderId="2" xfId="0" applyFont="1" applyFill="1" applyBorder="1" applyAlignment="1" applyProtection="1">
      <alignment horizontal="left" vertical="center" shrinkToFit="1"/>
    </xf>
    <xf numFmtId="0" fontId="11" fillId="0" borderId="37" xfId="0" applyFont="1" applyFill="1" applyBorder="1" applyAlignment="1" applyProtection="1">
      <alignment horizontal="left" vertical="center" shrinkToFit="1"/>
    </xf>
    <xf numFmtId="0" fontId="11" fillId="0" borderId="8" xfId="0" applyFont="1" applyFill="1" applyBorder="1" applyAlignment="1" applyProtection="1">
      <alignment horizontal="left" vertical="center" shrinkToFit="1"/>
    </xf>
    <xf numFmtId="0" fontId="11" fillId="0" borderId="9" xfId="0" applyFont="1" applyFill="1" applyBorder="1" applyAlignment="1" applyProtection="1">
      <alignment horizontal="left" vertical="center" shrinkToFit="1"/>
    </xf>
    <xf numFmtId="0" fontId="11" fillId="0" borderId="42" xfId="0" applyFont="1" applyFill="1" applyBorder="1" applyAlignment="1" applyProtection="1">
      <alignment horizontal="left" vertical="center" shrinkToFit="1"/>
    </xf>
    <xf numFmtId="192" fontId="10" fillId="2" borderId="22" xfId="2" applyNumberFormat="1" applyFont="1" applyFill="1" applyBorder="1" applyAlignment="1" applyProtection="1">
      <alignment horizontal="center" vertical="center" shrinkToFit="1"/>
    </xf>
    <xf numFmtId="192" fontId="10" fillId="2" borderId="23" xfId="2" applyNumberFormat="1" applyFont="1" applyFill="1" applyBorder="1" applyAlignment="1" applyProtection="1">
      <alignment horizontal="center" vertical="center" shrinkToFit="1"/>
    </xf>
    <xf numFmtId="192" fontId="10" fillId="2" borderId="26" xfId="2" applyNumberFormat="1" applyFont="1" applyFill="1" applyBorder="1" applyAlignment="1" applyProtection="1">
      <alignment horizontal="center" vertical="center" shrinkToFit="1"/>
    </xf>
    <xf numFmtId="190" fontId="10" fillId="0" borderId="22" xfId="1" applyNumberFormat="1" applyFont="1" applyFill="1" applyBorder="1" applyAlignment="1" applyProtection="1">
      <alignment horizontal="center" vertical="center" shrinkToFit="1"/>
      <protection locked="0"/>
    </xf>
    <xf numFmtId="190" fontId="10" fillId="0" borderId="23" xfId="1" applyNumberFormat="1" applyFont="1" applyFill="1" applyBorder="1" applyAlignment="1" applyProtection="1">
      <alignment horizontal="center" vertical="center" shrinkToFit="1"/>
      <protection locked="0"/>
    </xf>
    <xf numFmtId="190" fontId="10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left" vertical="center" shrinkToFit="1"/>
    </xf>
    <xf numFmtId="0" fontId="11" fillId="0" borderId="20" xfId="0" applyFont="1" applyFill="1" applyBorder="1" applyAlignment="1" applyProtection="1">
      <alignment horizontal="left" vertical="center" shrinkToFit="1"/>
    </xf>
    <xf numFmtId="0" fontId="11" fillId="0" borderId="46" xfId="0" applyFont="1" applyFill="1" applyBorder="1" applyAlignment="1" applyProtection="1">
      <alignment horizontal="left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38" fontId="10" fillId="3" borderId="4" xfId="1" applyFont="1" applyFill="1" applyBorder="1" applyAlignment="1" applyProtection="1">
      <alignment horizontal="center" vertical="center" wrapText="1"/>
    </xf>
    <xf numFmtId="38" fontId="10" fillId="3" borderId="5" xfId="1" applyFont="1" applyFill="1" applyBorder="1" applyAlignment="1" applyProtection="1">
      <alignment horizontal="center" vertical="center" wrapText="1"/>
    </xf>
    <xf numFmtId="38" fontId="10" fillId="3" borderId="18" xfId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183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83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38" fontId="10" fillId="7" borderId="23" xfId="1" applyFont="1" applyFill="1" applyBorder="1" applyAlignment="1" applyProtection="1">
      <alignment horizontal="center" vertical="center" shrinkToFit="1"/>
    </xf>
    <xf numFmtId="38" fontId="10" fillId="7" borderId="26" xfId="1" applyFont="1" applyFill="1" applyBorder="1" applyAlignment="1" applyProtection="1">
      <alignment horizontal="center" vertical="center" shrinkToFit="1"/>
    </xf>
    <xf numFmtId="176" fontId="10" fillId="7" borderId="23" xfId="1" applyNumberFormat="1" applyFont="1" applyFill="1" applyBorder="1" applyAlignment="1" applyProtection="1">
      <alignment horizontal="center" vertical="center" shrinkToFit="1"/>
    </xf>
    <xf numFmtId="176" fontId="10" fillId="7" borderId="26" xfId="1" applyNumberFormat="1" applyFont="1" applyFill="1" applyBorder="1" applyAlignment="1" applyProtection="1">
      <alignment horizontal="center" vertical="center" shrinkToFit="1"/>
    </xf>
    <xf numFmtId="20" fontId="11" fillId="0" borderId="8" xfId="0" applyNumberFormat="1" applyFont="1" applyBorder="1" applyAlignment="1" applyProtection="1">
      <alignment horizontal="left" vertical="center" shrinkToFit="1"/>
    </xf>
    <xf numFmtId="20" fontId="11" fillId="0" borderId="9" xfId="0" applyNumberFormat="1" applyFont="1" applyBorder="1" applyAlignment="1" applyProtection="1">
      <alignment horizontal="left" vertical="center" shrinkToFit="1"/>
    </xf>
    <xf numFmtId="20" fontId="11" fillId="0" borderId="42" xfId="0" applyNumberFormat="1" applyFont="1" applyBorder="1" applyAlignment="1" applyProtection="1">
      <alignment horizontal="left" vertical="center" shrinkToFit="1"/>
    </xf>
    <xf numFmtId="182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82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191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91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0" fontId="0" fillId="5" borderId="20" xfId="0" applyFill="1" applyBorder="1" applyAlignment="1" applyProtection="1">
      <alignment horizontal="center" vertical="center"/>
    </xf>
    <xf numFmtId="0" fontId="0" fillId="5" borderId="49" xfId="0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14" fillId="5" borderId="20" xfId="0" applyFont="1" applyFill="1" applyBorder="1" applyAlignment="1" applyProtection="1">
      <alignment horizontal="center" vertical="center" wrapText="1"/>
    </xf>
    <xf numFmtId="0" fontId="14" fillId="5" borderId="49" xfId="0" applyFont="1" applyFill="1" applyBorder="1" applyAlignment="1" applyProtection="1">
      <alignment horizontal="center" vertical="center" wrapText="1"/>
    </xf>
    <xf numFmtId="0" fontId="14" fillId="5" borderId="39" xfId="0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56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185" fontId="10" fillId="2" borderId="23" xfId="1" applyNumberFormat="1" applyFont="1" applyFill="1" applyBorder="1" applyAlignment="1" applyProtection="1">
      <alignment horizontal="center" vertical="center" shrinkToFit="1"/>
    </xf>
    <xf numFmtId="185" fontId="10" fillId="2" borderId="26" xfId="1" applyNumberFormat="1" applyFont="1" applyFill="1" applyBorder="1" applyAlignment="1" applyProtection="1">
      <alignment horizontal="center" vertical="center" shrinkToFit="1"/>
    </xf>
    <xf numFmtId="186" fontId="10" fillId="2" borderId="35" xfId="1" applyNumberFormat="1" applyFont="1" applyFill="1" applyBorder="1" applyAlignment="1" applyProtection="1">
      <alignment horizontal="center" vertical="center" shrinkToFit="1"/>
    </xf>
    <xf numFmtId="186" fontId="10" fillId="2" borderId="36" xfId="1" applyNumberFormat="1" applyFont="1" applyFill="1" applyBorder="1" applyAlignment="1" applyProtection="1">
      <alignment horizontal="center" vertical="center" shrinkToFit="1"/>
    </xf>
    <xf numFmtId="185" fontId="10" fillId="2" borderId="32" xfId="1" applyNumberFormat="1" applyFont="1" applyFill="1" applyBorder="1" applyAlignment="1" applyProtection="1">
      <alignment horizontal="center" vertical="center" shrinkToFit="1"/>
    </xf>
    <xf numFmtId="185" fontId="10" fillId="2" borderId="33" xfId="1" applyNumberFormat="1" applyFont="1" applyFill="1" applyBorder="1" applyAlignment="1" applyProtection="1">
      <alignment horizontal="center" vertical="center" shrinkToFit="1"/>
    </xf>
    <xf numFmtId="184" fontId="10" fillId="2" borderId="23" xfId="1" applyNumberFormat="1" applyFont="1" applyFill="1" applyBorder="1" applyAlignment="1" applyProtection="1">
      <alignment horizontal="center" vertical="center" shrinkToFit="1"/>
    </xf>
    <xf numFmtId="184" fontId="10" fillId="2" borderId="26" xfId="1" applyNumberFormat="1" applyFont="1" applyFill="1" applyBorder="1" applyAlignment="1" applyProtection="1">
      <alignment horizontal="center" vertical="center" shrinkToFit="1"/>
    </xf>
    <xf numFmtId="38" fontId="10" fillId="3" borderId="58" xfId="1" applyFont="1" applyFill="1" applyBorder="1" applyAlignment="1" applyProtection="1">
      <alignment horizontal="center" vertical="center" shrinkToFit="1"/>
    </xf>
    <xf numFmtId="38" fontId="10" fillId="3" borderId="39" xfId="1" applyFont="1" applyFill="1" applyBorder="1" applyAlignment="1" applyProtection="1">
      <alignment horizontal="center" vertical="center" shrinkToFit="1"/>
    </xf>
    <xf numFmtId="38" fontId="10" fillId="3" borderId="40" xfId="1" applyFont="1" applyFill="1" applyBorder="1" applyAlignment="1" applyProtection="1">
      <alignment horizontal="center" vertical="center" shrinkToFit="1"/>
    </xf>
    <xf numFmtId="0" fontId="9" fillId="0" borderId="6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38" fontId="10" fillId="3" borderId="19" xfId="1" applyFont="1" applyFill="1" applyBorder="1" applyAlignment="1" applyProtection="1">
      <alignment horizontal="center" vertical="center" shrinkToFit="1"/>
    </xf>
    <xf numFmtId="38" fontId="10" fillId="3" borderId="2" xfId="1" applyFont="1" applyFill="1" applyBorder="1" applyAlignment="1" applyProtection="1">
      <alignment horizontal="center" vertical="center" shrinkToFit="1"/>
    </xf>
    <xf numFmtId="38" fontId="10" fillId="3" borderId="3" xfId="1" applyFont="1" applyFill="1" applyBorder="1" applyAlignment="1" applyProtection="1">
      <alignment horizontal="center" vertical="center" shrinkToFit="1"/>
    </xf>
    <xf numFmtId="38" fontId="10" fillId="3" borderId="14" xfId="1" applyFont="1" applyFill="1" applyBorder="1" applyAlignment="1" applyProtection="1">
      <alignment horizontal="center" vertical="center" shrinkToFit="1"/>
    </xf>
    <xf numFmtId="38" fontId="10" fillId="3" borderId="9" xfId="1" applyFont="1" applyFill="1" applyBorder="1" applyAlignment="1" applyProtection="1">
      <alignment horizontal="center" vertical="center" shrinkToFit="1"/>
    </xf>
    <xf numFmtId="38" fontId="10" fillId="3" borderId="10" xfId="1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1" fillId="0" borderId="51" xfId="0" applyFont="1" applyFill="1" applyBorder="1" applyAlignment="1" applyProtection="1">
      <alignment horizontal="left" vertical="center" shrinkToFit="1"/>
    </xf>
    <xf numFmtId="0" fontId="11" fillId="0" borderId="52" xfId="0" applyFont="1" applyFill="1" applyBorder="1" applyAlignment="1" applyProtection="1">
      <alignment horizontal="left" vertical="center" shrinkToFit="1"/>
    </xf>
    <xf numFmtId="0" fontId="11" fillId="0" borderId="53" xfId="0" applyFont="1" applyFill="1" applyBorder="1" applyAlignment="1" applyProtection="1">
      <alignment horizontal="left" vertical="center" shrinkToFit="1"/>
    </xf>
    <xf numFmtId="38" fontId="10" fillId="3" borderId="67" xfId="1" applyFont="1" applyFill="1" applyBorder="1" applyAlignment="1" applyProtection="1">
      <alignment horizontal="center" vertical="center" shrinkToFit="1"/>
    </xf>
    <xf numFmtId="38" fontId="10" fillId="3" borderId="52" xfId="1" applyFont="1" applyFill="1" applyBorder="1" applyAlignment="1" applyProtection="1">
      <alignment horizontal="center" vertical="center" shrinkToFit="1"/>
    </xf>
    <xf numFmtId="38" fontId="10" fillId="3" borderId="64" xfId="1" applyFont="1" applyFill="1" applyBorder="1" applyAlignment="1" applyProtection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38" fontId="10" fillId="3" borderId="1" xfId="1" applyFont="1" applyFill="1" applyBorder="1" applyAlignment="1" applyProtection="1">
      <alignment horizontal="center" vertical="center" shrinkToFit="1"/>
    </xf>
    <xf numFmtId="38" fontId="10" fillId="3" borderId="8" xfId="1" applyFont="1" applyFill="1" applyBorder="1" applyAlignment="1" applyProtection="1">
      <alignment horizontal="center" vertical="center" shrinkToFit="1"/>
    </xf>
    <xf numFmtId="38" fontId="10" fillId="3" borderId="45" xfId="1" applyFont="1" applyFill="1" applyBorder="1" applyAlignment="1" applyProtection="1">
      <alignment horizontal="center" vertical="center" shrinkToFit="1"/>
    </xf>
    <xf numFmtId="38" fontId="10" fillId="3" borderId="20" xfId="1" applyFont="1" applyFill="1" applyBorder="1" applyAlignment="1" applyProtection="1">
      <alignment horizontal="center" vertical="center" shrinkToFit="1"/>
    </xf>
    <xf numFmtId="38" fontId="10" fillId="3" borderId="21" xfId="1" applyFont="1" applyFill="1" applyBorder="1" applyAlignment="1" applyProtection="1">
      <alignment horizontal="center" vertical="center" shrinkToFi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44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left" vertical="center" shrinkToFit="1"/>
    </xf>
    <xf numFmtId="0" fontId="11" fillId="0" borderId="50" xfId="0" applyFont="1" applyBorder="1" applyAlignment="1" applyProtection="1">
      <alignment horizontal="left" vertical="center" shrinkToFit="1"/>
    </xf>
    <xf numFmtId="0" fontId="11" fillId="0" borderId="63" xfId="0" applyFont="1" applyBorder="1" applyAlignment="1" applyProtection="1">
      <alignment horizontal="left" vertical="center" shrinkToFit="1"/>
    </xf>
    <xf numFmtId="38" fontId="10" fillId="3" borderId="59" xfId="1" applyFont="1" applyFill="1" applyBorder="1" applyAlignment="1" applyProtection="1">
      <alignment horizontal="center" vertical="center" shrinkToFit="1"/>
    </xf>
    <xf numFmtId="38" fontId="10" fillId="3" borderId="28" xfId="1" applyFont="1" applyFill="1" applyBorder="1" applyAlignment="1" applyProtection="1">
      <alignment horizontal="center" vertical="center" shrinkToFit="1"/>
    </xf>
    <xf numFmtId="38" fontId="10" fillId="3" borderId="29" xfId="1" applyFont="1" applyFill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38" fontId="10" fillId="3" borderId="5" xfId="1" applyFont="1" applyFill="1" applyBorder="1" applyAlignment="1" applyProtection="1">
      <alignment horizontal="center" vertical="center" shrinkToFit="1"/>
    </xf>
    <xf numFmtId="38" fontId="10" fillId="3" borderId="18" xfId="1" applyFont="1" applyFill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horizontal="left" vertical="center" wrapText="1"/>
    </xf>
    <xf numFmtId="0" fontId="11" fillId="0" borderId="51" xfId="0" applyFont="1" applyBorder="1" applyAlignment="1" applyProtection="1">
      <alignment horizontal="left" vertical="center" shrinkToFit="1"/>
    </xf>
    <xf numFmtId="0" fontId="11" fillId="0" borderId="52" xfId="0" applyFont="1" applyBorder="1" applyAlignment="1" applyProtection="1">
      <alignment horizontal="left" vertical="center" shrinkToFit="1"/>
    </xf>
    <xf numFmtId="0" fontId="11" fillId="0" borderId="53" xfId="0" applyFont="1" applyBorder="1" applyAlignment="1" applyProtection="1">
      <alignment horizontal="left" vertical="center" shrinkToFit="1"/>
    </xf>
    <xf numFmtId="0" fontId="11" fillId="0" borderId="15" xfId="0" applyFont="1" applyBorder="1" applyAlignment="1" applyProtection="1">
      <alignment horizontal="left" vertical="center" wrapText="1" shrinkToFit="1"/>
    </xf>
    <xf numFmtId="38" fontId="10" fillId="4" borderId="35" xfId="1" applyFont="1" applyFill="1" applyBorder="1" applyAlignment="1" applyProtection="1">
      <alignment horizontal="center" vertical="center" shrinkToFit="1"/>
    </xf>
    <xf numFmtId="38" fontId="10" fillId="4" borderId="36" xfId="1" applyFont="1" applyFill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left" vertical="center" wrapText="1"/>
    </xf>
    <xf numFmtId="38" fontId="0" fillId="0" borderId="27" xfId="1" applyFont="1" applyBorder="1" applyAlignment="1" applyProtection="1">
      <alignment horizontal="right" vertical="center" shrinkToFit="1"/>
    </xf>
    <xf numFmtId="38" fontId="0" fillId="0" borderId="16" xfId="1" applyFont="1" applyBorder="1" applyAlignment="1" applyProtection="1">
      <alignment horizontal="right" vertical="center" shrinkToFit="1"/>
    </xf>
    <xf numFmtId="38" fontId="0" fillId="0" borderId="17" xfId="1" applyFont="1" applyBorder="1" applyAlignment="1" applyProtection="1">
      <alignment horizontal="right" vertical="center" shrinkToFi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38" fontId="1" fillId="0" borderId="16" xfId="1" applyFont="1" applyBorder="1" applyAlignment="1" applyProtection="1">
      <alignment horizontal="right" vertical="center" shrinkToFit="1"/>
    </xf>
    <xf numFmtId="38" fontId="1" fillId="0" borderId="17" xfId="1" applyFont="1" applyBorder="1" applyAlignment="1" applyProtection="1">
      <alignment horizontal="right" vertical="center" shrinkToFit="1"/>
    </xf>
    <xf numFmtId="38" fontId="0" fillId="0" borderId="42" xfId="1" applyFont="1" applyBorder="1" applyAlignment="1" applyProtection="1">
      <alignment horizontal="right" vertical="center" shrinkToFit="1"/>
    </xf>
    <xf numFmtId="38" fontId="0" fillId="0" borderId="23" xfId="1" applyFont="1" applyBorder="1" applyAlignment="1" applyProtection="1">
      <alignment horizontal="right" vertical="center" shrinkToFit="1"/>
    </xf>
    <xf numFmtId="38" fontId="0" fillId="0" borderId="14" xfId="1" applyFont="1" applyBorder="1" applyAlignment="1" applyProtection="1">
      <alignment horizontal="right" vertical="center" shrinkToFit="1"/>
    </xf>
    <xf numFmtId="0" fontId="1" fillId="0" borderId="9" xfId="0" applyFont="1" applyBorder="1" applyAlignment="1" applyProtection="1">
      <alignment horizontal="center" vertical="center" shrinkToFit="1"/>
    </xf>
    <xf numFmtId="38" fontId="1" fillId="0" borderId="9" xfId="1" applyFont="1" applyBorder="1" applyAlignment="1" applyProtection="1">
      <alignment horizontal="right" vertical="center" shrinkToFit="1"/>
    </xf>
    <xf numFmtId="38" fontId="1" fillId="0" borderId="10" xfId="1" applyFont="1" applyBorder="1" applyAlignment="1" applyProtection="1">
      <alignment horizontal="right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43" fontId="0" fillId="0" borderId="8" xfId="0" applyNumberFormat="1" applyBorder="1" applyAlignment="1" applyProtection="1">
      <alignment horizontal="right" vertical="center" shrinkToFit="1"/>
    </xf>
    <xf numFmtId="43" fontId="0" fillId="0" borderId="9" xfId="0" applyNumberFormat="1" applyBorder="1" applyAlignment="1" applyProtection="1">
      <alignment horizontal="right" vertical="center" shrinkToFit="1"/>
    </xf>
    <xf numFmtId="38" fontId="0" fillId="0" borderId="9" xfId="1" applyFont="1" applyBorder="1" applyAlignment="1" applyProtection="1">
      <alignment horizontal="right" vertical="center" shrinkToFit="1"/>
    </xf>
    <xf numFmtId="38" fontId="0" fillId="0" borderId="39" xfId="1" applyFont="1" applyBorder="1" applyAlignment="1" applyProtection="1">
      <alignment horizontal="right" vertical="center" shrinkToFit="1"/>
    </xf>
    <xf numFmtId="38" fontId="0" fillId="0" borderId="40" xfId="1" applyFont="1" applyBorder="1" applyAlignment="1" applyProtection="1">
      <alignment horizontal="right" vertical="center" shrinkToFit="1"/>
    </xf>
    <xf numFmtId="0" fontId="0" fillId="0" borderId="47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187" fontId="0" fillId="0" borderId="15" xfId="1" applyNumberFormat="1" applyFont="1" applyBorder="1" applyAlignment="1" applyProtection="1">
      <alignment horizontal="center" vertical="center" shrinkToFit="1"/>
    </xf>
    <xf numFmtId="187" fontId="0" fillId="0" borderId="16" xfId="1" applyNumberFormat="1" applyFont="1" applyBorder="1" applyAlignment="1" applyProtection="1">
      <alignment horizontal="center" vertical="center" shrinkToFit="1"/>
    </xf>
    <xf numFmtId="187" fontId="0" fillId="0" borderId="17" xfId="1" applyNumberFormat="1" applyFont="1" applyBorder="1" applyAlignment="1" applyProtection="1">
      <alignment horizontal="center" vertical="center" shrinkToFit="1"/>
    </xf>
    <xf numFmtId="187" fontId="0" fillId="0" borderId="38" xfId="1" applyNumberFormat="1" applyFont="1" applyBorder="1" applyAlignment="1" applyProtection="1">
      <alignment horizontal="center" vertical="center" shrinkToFit="1"/>
    </xf>
    <xf numFmtId="187" fontId="0" fillId="0" borderId="39" xfId="1" applyNumberFormat="1" applyFont="1" applyBorder="1" applyAlignment="1" applyProtection="1">
      <alignment horizontal="center" vertical="center" shrinkToFit="1"/>
    </xf>
    <xf numFmtId="187" fontId="0" fillId="0" borderId="40" xfId="1" applyNumberFormat="1" applyFont="1" applyBorder="1" applyAlignment="1" applyProtection="1">
      <alignment horizontal="center" vertical="center" shrinkToFit="1"/>
    </xf>
    <xf numFmtId="38" fontId="0" fillId="0" borderId="58" xfId="1" applyFont="1" applyBorder="1" applyAlignment="1" applyProtection="1">
      <alignment horizontal="right" vertical="center" shrinkToFit="1"/>
    </xf>
    <xf numFmtId="0" fontId="14" fillId="0" borderId="7" xfId="0" applyFont="1" applyBorder="1" applyAlignment="1" applyProtection="1">
      <alignment horizontal="right"/>
    </xf>
    <xf numFmtId="0" fontId="19" fillId="0" borderId="7" xfId="0" applyFont="1" applyBorder="1" applyAlignment="1" applyProtection="1">
      <alignment horizontal="right"/>
    </xf>
    <xf numFmtId="0" fontId="0" fillId="0" borderId="60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0" fillId="0" borderId="56" xfId="0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43" fontId="0" fillId="0" borderId="38" xfId="0" applyNumberFormat="1" applyBorder="1" applyAlignment="1" applyProtection="1">
      <alignment horizontal="right" vertical="center" shrinkToFit="1"/>
    </xf>
    <xf numFmtId="43" fontId="0" fillId="0" borderId="39" xfId="0" applyNumberFormat="1" applyBorder="1" applyAlignment="1" applyProtection="1">
      <alignment horizontal="right" vertical="center" shrinkToFit="1"/>
    </xf>
    <xf numFmtId="38" fontId="0" fillId="0" borderId="57" xfId="1" applyFont="1" applyBorder="1" applyAlignment="1" applyProtection="1">
      <alignment horizontal="right" vertical="center" shrinkToFit="1"/>
    </xf>
    <xf numFmtId="38" fontId="0" fillId="0" borderId="41" xfId="1" applyFont="1" applyBorder="1" applyAlignment="1" applyProtection="1">
      <alignment horizontal="right" vertical="center" shrinkToFit="1"/>
    </xf>
    <xf numFmtId="0" fontId="1" fillId="0" borderId="39" xfId="0" applyFont="1" applyBorder="1" applyAlignment="1" applyProtection="1">
      <alignment horizontal="center" vertical="center" shrinkToFit="1"/>
    </xf>
    <xf numFmtId="38" fontId="1" fillId="0" borderId="39" xfId="1" applyFont="1" applyBorder="1" applyAlignment="1" applyProtection="1">
      <alignment horizontal="right" vertical="center" shrinkToFit="1"/>
    </xf>
    <xf numFmtId="38" fontId="1" fillId="0" borderId="40" xfId="1" applyFont="1" applyBorder="1" applyAlignment="1" applyProtection="1">
      <alignment horizontal="right" vertical="center" shrinkToFit="1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</xf>
    <xf numFmtId="179" fontId="10" fillId="2" borderId="14" xfId="1" applyNumberFormat="1" applyFont="1" applyFill="1" applyBorder="1" applyAlignment="1" applyProtection="1">
      <alignment horizontal="center" vertical="center" shrinkToFit="1"/>
    </xf>
    <xf numFmtId="179" fontId="10" fillId="2" borderId="9" xfId="1" applyNumberFormat="1" applyFont="1" applyFill="1" applyBorder="1" applyAlignment="1" applyProtection="1">
      <alignment horizontal="center" vertical="center" shrinkToFit="1"/>
    </xf>
    <xf numFmtId="179" fontId="10" fillId="2" borderId="10" xfId="1" applyNumberFormat="1" applyFont="1" applyFill="1" applyBorder="1" applyAlignment="1" applyProtection="1">
      <alignment horizontal="center" vertical="center" shrinkToFi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 shrinkToFit="1"/>
    </xf>
    <xf numFmtId="0" fontId="11" fillId="0" borderId="5" xfId="0" applyFont="1" applyBorder="1" applyAlignment="1" applyProtection="1">
      <alignment horizontal="left" vertical="center" shrinkToFit="1"/>
    </xf>
    <xf numFmtId="38" fontId="10" fillId="3" borderId="56" xfId="1" applyFont="1" applyFill="1" applyBorder="1" applyAlignment="1" applyProtection="1">
      <alignment horizontal="center" vertical="center" shrinkToFit="1"/>
    </xf>
    <xf numFmtId="38" fontId="10" fillId="3" borderId="49" xfId="1" applyFont="1" applyFill="1" applyBorder="1" applyAlignment="1" applyProtection="1">
      <alignment horizontal="center" vertical="center" shrinkToFit="1"/>
    </xf>
    <xf numFmtId="38" fontId="10" fillId="3" borderId="62" xfId="1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30" fillId="0" borderId="61" xfId="0" applyFont="1" applyBorder="1" applyAlignment="1" applyProtection="1">
      <alignment horizontal="center" vertical="center" wrapText="1"/>
    </xf>
    <xf numFmtId="0" fontId="30" fillId="0" borderId="49" xfId="0" applyFont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left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179" fontId="10" fillId="2" borderId="27" xfId="1" applyNumberFormat="1" applyFont="1" applyFill="1" applyBorder="1" applyAlignment="1" applyProtection="1">
      <alignment horizontal="center" vertical="center" shrinkToFit="1"/>
    </xf>
    <xf numFmtId="179" fontId="10" fillId="2" borderId="16" xfId="1" applyNumberFormat="1" applyFont="1" applyFill="1" applyBorder="1" applyAlignment="1" applyProtection="1">
      <alignment horizontal="center" vertical="center" shrinkToFit="1"/>
    </xf>
    <xf numFmtId="179" fontId="10" fillId="2" borderId="17" xfId="1" applyNumberFormat="1" applyFont="1" applyFill="1" applyBorder="1" applyAlignment="1" applyProtection="1">
      <alignment horizontal="center" vertical="center" shrinkToFit="1"/>
    </xf>
    <xf numFmtId="38" fontId="0" fillId="0" borderId="9" xfId="1" applyFont="1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3" fontId="0" fillId="0" borderId="15" xfId="0" applyNumberFormat="1" applyBorder="1" applyAlignment="1" applyProtection="1">
      <alignment horizontal="right" vertical="center" shrinkToFit="1"/>
    </xf>
    <xf numFmtId="43" fontId="0" fillId="0" borderId="16" xfId="0" applyNumberFormat="1" applyBorder="1" applyAlignment="1" applyProtection="1">
      <alignment horizontal="right" vertical="center" shrinkToFit="1"/>
    </xf>
    <xf numFmtId="38" fontId="0" fillId="0" borderId="43" xfId="1" applyFont="1" applyBorder="1" applyAlignment="1" applyProtection="1">
      <alignment horizontal="right" vertical="center" shrinkToFit="1"/>
    </xf>
    <xf numFmtId="38" fontId="0" fillId="0" borderId="35" xfId="1" applyFont="1" applyBorder="1" applyAlignment="1" applyProtection="1">
      <alignment horizontal="right" vertical="center" shrinkToFit="1"/>
    </xf>
    <xf numFmtId="0" fontId="1" fillId="0" borderId="16" xfId="0" applyFont="1" applyBorder="1" applyAlignment="1" applyProtection="1">
      <alignment horizontal="center" vertical="center" shrinkToFit="1"/>
    </xf>
    <xf numFmtId="0" fontId="28" fillId="0" borderId="68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189" fontId="10" fillId="4" borderId="23" xfId="1" applyNumberFormat="1" applyFont="1" applyFill="1" applyBorder="1" applyAlignment="1" applyProtection="1">
      <alignment horizontal="center" vertical="center" shrinkToFit="1"/>
      <protection locked="0"/>
    </xf>
    <xf numFmtId="189" fontId="10" fillId="4" borderId="26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shrinkToFit="1"/>
    </xf>
    <xf numFmtId="0" fontId="13" fillId="0" borderId="9" xfId="0" applyFont="1" applyFill="1" applyBorder="1" applyAlignment="1" applyProtection="1">
      <alignment horizontal="left" vertical="center" shrinkToFit="1"/>
    </xf>
    <xf numFmtId="0" fontId="13" fillId="0" borderId="42" xfId="0" applyFont="1" applyFill="1" applyBorder="1" applyAlignment="1" applyProtection="1">
      <alignment horizontal="left" vertical="center" shrinkToFit="1"/>
    </xf>
    <xf numFmtId="177" fontId="10" fillId="3" borderId="14" xfId="1" applyNumberFormat="1" applyFont="1" applyFill="1" applyBorder="1" applyAlignment="1" applyProtection="1">
      <alignment horizontal="center" vertical="center" shrinkToFit="1"/>
    </xf>
    <xf numFmtId="177" fontId="10" fillId="3" borderId="9" xfId="1" applyNumberFormat="1" applyFont="1" applyFill="1" applyBorder="1" applyAlignment="1" applyProtection="1">
      <alignment horizontal="center" vertical="center" shrinkToFit="1"/>
    </xf>
    <xf numFmtId="177" fontId="10" fillId="3" borderId="10" xfId="1" applyNumberFormat="1" applyFont="1" applyFill="1" applyBorder="1" applyAlignment="1" applyProtection="1">
      <alignment horizontal="center" vertical="center" shrinkToFit="1"/>
    </xf>
    <xf numFmtId="0" fontId="21" fillId="5" borderId="9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2EFD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540326</xdr:colOff>
      <xdr:row>0</xdr:row>
      <xdr:rowOff>121228</xdr:rowOff>
    </xdr:from>
    <xdr:to>
      <xdr:col>91</xdr:col>
      <xdr:colOff>82260</xdr:colOff>
      <xdr:row>29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4894FE-FBD5-47B3-8647-F80C7D7D1712}"/>
            </a:ext>
          </a:extLst>
        </xdr:cNvPr>
        <xdr:cNvSpPr txBox="1"/>
      </xdr:nvSpPr>
      <xdr:spPr>
        <a:xfrm>
          <a:off x="8865176" y="121228"/>
          <a:ext cx="5399809" cy="7089197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記入方法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「事業内容」について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ア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記載内容」欄に下記の要領で入力してください。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白色セル･･･データを入力してください。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緑色セル･･･リストからデータを選択してください。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茶色セル･･･該当する場合はデータを入力又は選択、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ja-JP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該当しない場合は「－」を選択してください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黄色セル･･･自動計算します（入力不要です。）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イ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金額、人数、電力量（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）、台数などは数値のみ記入してくだ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さい。単位は、自動で表記されます。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ウ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「別紙２ 経費内訳」の所要経費の欄の数値を入力してください。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en-US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エ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複数の再生可能エネルギー設備等を提案される場合は、その他を選択し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て、下欄にその詳細を入力してください。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r>
            <a:rPr kumimoji="1" lang="ja-JP" altLang="en-US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オ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記載内容は、「別紙１ 実施計画書」をはじめ、掲載の書類の内容に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沿って入力・選択してください。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「４．費用対効果算出表」について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設備①～設備⑤まで下記の要領で数値を入力してください。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削減量」小数点２位未満を切り捨ててください。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「ランニングコスト削減額」千円未満を切り捨ててください。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５．経営指標」について 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「流動資産」、「流動負債」、「自己資本」、「総資本」について、直近の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貸借対照表からデータを入力してください。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G101"/>
  <sheetViews>
    <sheetView tabSelected="1" zoomScaleNormal="100" zoomScaleSheetLayoutView="100" workbookViewId="0">
      <selection activeCell="CL81" sqref="CL81"/>
    </sheetView>
  </sheetViews>
  <sheetFormatPr defaultColWidth="8.625" defaultRowHeight="18.75" x14ac:dyDescent="0.4"/>
  <cols>
    <col min="1" max="1" width="3" style="1" customWidth="1"/>
    <col min="2" max="12" width="1.125" style="1" customWidth="1"/>
    <col min="13" max="27" width="1.25" style="1" customWidth="1"/>
    <col min="28" max="52" width="1.5" style="1" customWidth="1"/>
    <col min="53" max="55" width="1.25" style="1" customWidth="1"/>
    <col min="56" max="56" width="0.125" style="1" customWidth="1"/>
    <col min="57" max="58" width="1.25" style="1" hidden="1" customWidth="1"/>
    <col min="59" max="59" width="1.25" style="2" customWidth="1"/>
    <col min="60" max="85" width="1.25" style="3" customWidth="1"/>
    <col min="86" max="86" width="7.375" style="1" customWidth="1"/>
    <col min="87" max="88" width="13.75" style="1" customWidth="1"/>
    <col min="89" max="92" width="14" style="1" customWidth="1"/>
    <col min="93" max="93" width="3" style="1" customWidth="1"/>
    <col min="94" max="94" width="11.125" style="1" customWidth="1"/>
    <col min="95" max="97" width="8.625" style="1"/>
    <col min="98" max="100" width="9" style="1" customWidth="1"/>
    <col min="101" max="101" width="18.375" style="1" hidden="1" customWidth="1"/>
    <col min="102" max="102" width="27.75" style="1" hidden="1" customWidth="1"/>
    <col min="103" max="103" width="28.75" style="1" hidden="1" customWidth="1"/>
    <col min="104" max="107" width="9" style="1" customWidth="1"/>
    <col min="108" max="16384" width="8.625" style="1"/>
  </cols>
  <sheetData>
    <row r="1" spans="2:103" ht="24" x14ac:dyDescent="0.4">
      <c r="B1" s="129" t="s">
        <v>52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W1" s="13" t="s">
        <v>66</v>
      </c>
      <c r="CX1" s="13" t="s">
        <v>79</v>
      </c>
      <c r="CY1" s="13" t="s">
        <v>80</v>
      </c>
    </row>
    <row r="2" spans="2:103" ht="20.25" thickBot="1" x14ac:dyDescent="0.45">
      <c r="B2" s="8" t="s">
        <v>148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7"/>
      <c r="AU2" s="7"/>
      <c r="AV2" s="7"/>
      <c r="AW2" s="7"/>
      <c r="AX2" s="127"/>
      <c r="AY2" s="127"/>
      <c r="AZ2" s="127"/>
      <c r="BA2" s="128"/>
      <c r="BB2" s="128"/>
      <c r="BC2" s="128"/>
      <c r="BD2" s="128"/>
      <c r="BE2" s="128"/>
      <c r="BF2" s="128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W2" s="13" t="str">
        <f>IF($BG$4="","",IF($BG$4=1,CX2,IF(AND($BG$4=2,CY2=""),"",CY2)))</f>
        <v>太陽光発電（蓄電池を含む）</v>
      </c>
      <c r="CX2" s="13" t="s">
        <v>106</v>
      </c>
      <c r="CY2" s="13" t="s">
        <v>106</v>
      </c>
    </row>
    <row r="3" spans="2:103" ht="17.25" customHeight="1" thickBot="1" x14ac:dyDescent="0.45">
      <c r="B3" s="139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2" t="s">
        <v>1</v>
      </c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4"/>
      <c r="AB3" s="142" t="s">
        <v>2</v>
      </c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21"/>
      <c r="BB3" s="122"/>
      <c r="BC3" s="122"/>
      <c r="BD3" s="122" t="s">
        <v>68</v>
      </c>
      <c r="BE3" s="122"/>
      <c r="BF3" s="123"/>
      <c r="BG3" s="145" t="s">
        <v>3</v>
      </c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6"/>
      <c r="CW3" s="13" t="str">
        <f t="shared" ref="CW3:CW9" si="0">IF($BG$4="","",IF($BG$4=1,CX3,IF(AND($BG$4=2,CY3=""),"",CY3)))</f>
        <v>コージェネレーションシステム</v>
      </c>
      <c r="CX3" s="13" t="s">
        <v>63</v>
      </c>
      <c r="CY3" s="13" t="s">
        <v>63</v>
      </c>
    </row>
    <row r="4" spans="2:103" ht="19.5" hidden="1" customHeight="1" thickBot="1" x14ac:dyDescent="0.45">
      <c r="B4" s="111" t="s">
        <v>67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24" t="s">
        <v>69</v>
      </c>
      <c r="BB4" s="125"/>
      <c r="BC4" s="125"/>
      <c r="BD4" s="125" t="s">
        <v>69</v>
      </c>
      <c r="BE4" s="125"/>
      <c r="BF4" s="126"/>
      <c r="BG4" s="119">
        <v>1</v>
      </c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20"/>
      <c r="CW4" s="13" t="str">
        <f t="shared" si="0"/>
        <v>地中熱利用設備</v>
      </c>
      <c r="CX4" s="13" t="s">
        <v>75</v>
      </c>
      <c r="CY4" s="13" t="s">
        <v>64</v>
      </c>
    </row>
    <row r="5" spans="2:103" ht="20.25" customHeight="1" x14ac:dyDescent="0.4">
      <c r="B5" s="131" t="s">
        <v>124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88" t="s">
        <v>69</v>
      </c>
      <c r="BB5" s="45"/>
      <c r="BC5" s="45"/>
      <c r="BD5" s="45" t="s">
        <v>69</v>
      </c>
      <c r="BE5" s="45"/>
      <c r="BF5" s="46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4"/>
      <c r="CW5" s="13" t="str">
        <f t="shared" si="0"/>
        <v>バイオマス熱利用設備</v>
      </c>
      <c r="CX5" s="13" t="s">
        <v>76</v>
      </c>
      <c r="CY5" s="13" t="s">
        <v>65</v>
      </c>
    </row>
    <row r="6" spans="2:103" ht="0.6" customHeight="1" x14ac:dyDescent="0.4">
      <c r="B6" s="135" t="s">
        <v>135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80" t="s">
        <v>69</v>
      </c>
      <c r="BB6" s="81"/>
      <c r="BC6" s="81"/>
      <c r="BD6" s="81" t="s">
        <v>72</v>
      </c>
      <c r="BE6" s="81"/>
      <c r="BF6" s="82"/>
      <c r="BG6" s="137">
        <v>25485440</v>
      </c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8"/>
      <c r="CW6" s="13" t="str">
        <f t="shared" si="0"/>
        <v>バイオマス熱電供給設備</v>
      </c>
      <c r="CX6" s="14" t="s">
        <v>77</v>
      </c>
    </row>
    <row r="7" spans="2:103" x14ac:dyDescent="0.4">
      <c r="B7" s="135" t="s">
        <v>146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80" t="s">
        <v>69</v>
      </c>
      <c r="BB7" s="81"/>
      <c r="BC7" s="81"/>
      <c r="BD7" s="81" t="s">
        <v>69</v>
      </c>
      <c r="BE7" s="81"/>
      <c r="BF7" s="82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8"/>
      <c r="CW7" s="13" t="str">
        <f t="shared" si="0"/>
        <v>バイオマス発電設備</v>
      </c>
      <c r="CX7" s="13" t="s">
        <v>78</v>
      </c>
    </row>
    <row r="8" spans="2:103" ht="20.25" customHeight="1" thickBot="1" x14ac:dyDescent="0.45">
      <c r="B8" s="147" t="s">
        <v>125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68" t="s">
        <v>69</v>
      </c>
      <c r="BB8" s="69"/>
      <c r="BC8" s="69"/>
      <c r="BD8" s="69" t="s">
        <v>69</v>
      </c>
      <c r="BE8" s="69"/>
      <c r="BF8" s="70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50"/>
      <c r="CW8" s="13" t="str">
        <f t="shared" si="0"/>
        <v>蓄電池のみ</v>
      </c>
      <c r="CX8" s="13" t="s">
        <v>64</v>
      </c>
    </row>
    <row r="9" spans="2:103" x14ac:dyDescent="0.4">
      <c r="B9" s="151" t="s">
        <v>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5" t="s">
        <v>112</v>
      </c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7"/>
      <c r="BA9" s="88" t="s">
        <v>69</v>
      </c>
      <c r="BB9" s="45"/>
      <c r="BC9" s="45"/>
      <c r="BD9" s="45" t="s">
        <v>71</v>
      </c>
      <c r="BE9" s="45"/>
      <c r="BF9" s="46"/>
      <c r="BG9" s="158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60"/>
      <c r="CW9" s="13" t="str">
        <f t="shared" si="0"/>
        <v>その他</v>
      </c>
      <c r="CX9" s="13" t="s">
        <v>65</v>
      </c>
    </row>
    <row r="10" spans="2:103" x14ac:dyDescent="0.4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77" t="s">
        <v>5</v>
      </c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9"/>
      <c r="BA10" s="80" t="s">
        <v>69</v>
      </c>
      <c r="BB10" s="81"/>
      <c r="BC10" s="81"/>
      <c r="BD10" s="81" t="s">
        <v>71</v>
      </c>
      <c r="BE10" s="81"/>
      <c r="BF10" s="82"/>
      <c r="BG10" s="161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4"/>
    </row>
    <row r="11" spans="2:103" ht="19.5" thickBot="1" x14ac:dyDescent="0.45"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162" t="s">
        <v>6</v>
      </c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4"/>
      <c r="BA11" s="68" t="s">
        <v>69</v>
      </c>
      <c r="BB11" s="69"/>
      <c r="BC11" s="69"/>
      <c r="BD11" s="69" t="s">
        <v>69</v>
      </c>
      <c r="BE11" s="69"/>
      <c r="BF11" s="70"/>
      <c r="BG11" s="165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7"/>
    </row>
    <row r="12" spans="2:103" ht="18.75" customHeight="1" x14ac:dyDescent="0.4">
      <c r="B12" s="50" t="s">
        <v>149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168" t="s">
        <v>100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55" t="s">
        <v>126</v>
      </c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7"/>
      <c r="BA12" s="88" t="s">
        <v>69</v>
      </c>
      <c r="BB12" s="45"/>
      <c r="BC12" s="45"/>
      <c r="BD12" s="45" t="s">
        <v>71</v>
      </c>
      <c r="BE12" s="45"/>
      <c r="BF12" s="46"/>
      <c r="BG12" s="158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60"/>
    </row>
    <row r="13" spans="2:103" ht="33.75" customHeight="1" x14ac:dyDescent="0.4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170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4" t="s">
        <v>7</v>
      </c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80" t="s">
        <v>69</v>
      </c>
      <c r="BB13" s="81"/>
      <c r="BC13" s="81"/>
      <c r="BD13" s="81" t="s">
        <v>71</v>
      </c>
      <c r="BE13" s="81"/>
      <c r="BF13" s="82"/>
      <c r="BG13" s="176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8"/>
    </row>
    <row r="14" spans="2:103" ht="19.5" thickBot="1" x14ac:dyDescent="0.45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172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00" t="s">
        <v>8</v>
      </c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2"/>
      <c r="BA14" s="68" t="s">
        <v>69</v>
      </c>
      <c r="BB14" s="69"/>
      <c r="BC14" s="69"/>
      <c r="BD14" s="69" t="s">
        <v>71</v>
      </c>
      <c r="BE14" s="69"/>
      <c r="BF14" s="70"/>
      <c r="BG14" s="165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7"/>
    </row>
    <row r="15" spans="2:103" ht="21" customHeight="1" x14ac:dyDescent="0.4"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50" t="s">
        <v>101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180" t="s">
        <v>127</v>
      </c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2"/>
      <c r="BA15" s="88" t="s">
        <v>69</v>
      </c>
      <c r="BB15" s="45"/>
      <c r="BC15" s="45"/>
      <c r="BD15" s="45" t="s">
        <v>71</v>
      </c>
      <c r="BE15" s="45"/>
      <c r="BF15" s="46"/>
      <c r="BG15" s="158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60"/>
    </row>
    <row r="16" spans="2:103" ht="21" customHeight="1" x14ac:dyDescent="0.4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53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83" t="s">
        <v>128</v>
      </c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5"/>
      <c r="BA16" s="80" t="s">
        <v>70</v>
      </c>
      <c r="BB16" s="81"/>
      <c r="BC16" s="81"/>
      <c r="BD16" s="81" t="s">
        <v>71</v>
      </c>
      <c r="BE16" s="81"/>
      <c r="BF16" s="82"/>
      <c r="BG16" s="186" t="str">
        <f>IFERROR(ROUNDDOWN($BG$18/$BG$17,6),"")</f>
        <v/>
      </c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8"/>
    </row>
    <row r="17" spans="2:85" ht="21" customHeight="1" x14ac:dyDescent="0.4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53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83" t="s">
        <v>129</v>
      </c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5"/>
      <c r="BA17" s="80" t="s">
        <v>69</v>
      </c>
      <c r="BB17" s="81"/>
      <c r="BC17" s="81"/>
      <c r="BD17" s="81" t="s">
        <v>69</v>
      </c>
      <c r="BE17" s="81"/>
      <c r="BF17" s="82"/>
      <c r="BG17" s="189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1"/>
    </row>
    <row r="18" spans="2:85" ht="21" customHeight="1" x14ac:dyDescent="0.4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5"/>
      <c r="M18" s="53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83" t="s">
        <v>97</v>
      </c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5"/>
      <c r="BA18" s="80" t="s">
        <v>69</v>
      </c>
      <c r="BB18" s="81"/>
      <c r="BC18" s="81"/>
      <c r="BD18" s="81" t="s">
        <v>71</v>
      </c>
      <c r="BE18" s="81"/>
      <c r="BF18" s="82"/>
      <c r="BG18" s="189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1"/>
    </row>
    <row r="19" spans="2:85" ht="21" customHeight="1" x14ac:dyDescent="0.4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3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83" t="s">
        <v>9</v>
      </c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5"/>
      <c r="BA19" s="80" t="s">
        <v>69</v>
      </c>
      <c r="BB19" s="81"/>
      <c r="BC19" s="81"/>
      <c r="BD19" s="81" t="s">
        <v>71</v>
      </c>
      <c r="BE19" s="81"/>
      <c r="BF19" s="82"/>
      <c r="BG19" s="161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4"/>
    </row>
    <row r="20" spans="2:85" ht="21" customHeight="1" x14ac:dyDescent="0.4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3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83" t="s">
        <v>53</v>
      </c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80" t="s">
        <v>69</v>
      </c>
      <c r="BB20" s="81"/>
      <c r="BC20" s="81"/>
      <c r="BD20" s="81" t="s">
        <v>69</v>
      </c>
      <c r="BE20" s="81"/>
      <c r="BF20" s="82"/>
      <c r="BG20" s="161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4"/>
    </row>
    <row r="21" spans="2:85" ht="21" customHeight="1" x14ac:dyDescent="0.4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3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83" t="s">
        <v>10</v>
      </c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80" t="s">
        <v>69</v>
      </c>
      <c r="BB21" s="81"/>
      <c r="BC21" s="81"/>
      <c r="BD21" s="81" t="s">
        <v>71</v>
      </c>
      <c r="BE21" s="81"/>
      <c r="BF21" s="82"/>
      <c r="BG21" s="161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4"/>
    </row>
    <row r="22" spans="2:85" ht="21" customHeight="1" thickBot="1" x14ac:dyDescent="0.45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5"/>
      <c r="M22" s="53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92" t="s">
        <v>11</v>
      </c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80" t="s">
        <v>69</v>
      </c>
      <c r="BB22" s="81"/>
      <c r="BC22" s="81"/>
      <c r="BD22" s="81" t="s">
        <v>71</v>
      </c>
      <c r="BE22" s="81"/>
      <c r="BF22" s="82"/>
      <c r="BG22" s="161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4"/>
    </row>
    <row r="23" spans="2:85" ht="19.5" customHeight="1" thickBot="1" x14ac:dyDescent="0.4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195" t="s">
        <v>102</v>
      </c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7"/>
      <c r="AB23" s="198" t="s">
        <v>111</v>
      </c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200"/>
      <c r="BA23" s="59" t="s">
        <v>69</v>
      </c>
      <c r="BB23" s="60"/>
      <c r="BC23" s="60"/>
      <c r="BD23" s="60" t="s">
        <v>71</v>
      </c>
      <c r="BE23" s="60"/>
      <c r="BF23" s="61"/>
      <c r="BG23" s="201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3"/>
    </row>
    <row r="24" spans="2:85" ht="21" customHeight="1" x14ac:dyDescent="0.4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204" t="s">
        <v>107</v>
      </c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155" t="s">
        <v>86</v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7"/>
      <c r="BA24" s="88" t="s">
        <v>69</v>
      </c>
      <c r="BB24" s="45"/>
      <c r="BC24" s="45"/>
      <c r="BD24" s="45" t="s">
        <v>69</v>
      </c>
      <c r="BE24" s="45"/>
      <c r="BF24" s="46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60"/>
    </row>
    <row r="25" spans="2:85" ht="21" customHeight="1" x14ac:dyDescent="0.4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206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77" t="s">
        <v>130</v>
      </c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9"/>
      <c r="BA25" s="80" t="s">
        <v>70</v>
      </c>
      <c r="BB25" s="81"/>
      <c r="BC25" s="81"/>
      <c r="BD25" s="81" t="s">
        <v>69</v>
      </c>
      <c r="BE25" s="81"/>
      <c r="BF25" s="82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9"/>
    </row>
    <row r="26" spans="2:85" ht="21" customHeight="1" x14ac:dyDescent="0.4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206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77" t="s">
        <v>120</v>
      </c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9"/>
      <c r="BA26" s="80" t="s">
        <v>69</v>
      </c>
      <c r="BB26" s="81"/>
      <c r="BC26" s="81"/>
      <c r="BD26" s="81" t="s">
        <v>71</v>
      </c>
      <c r="BE26" s="81"/>
      <c r="BF26" s="82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4"/>
    </row>
    <row r="27" spans="2:85" ht="21" customHeight="1" x14ac:dyDescent="0.4"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206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77" t="s">
        <v>121</v>
      </c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9"/>
      <c r="BA27" s="80" t="s">
        <v>69</v>
      </c>
      <c r="BB27" s="81"/>
      <c r="BC27" s="81"/>
      <c r="BD27" s="81" t="s">
        <v>69</v>
      </c>
      <c r="BE27" s="81"/>
      <c r="BF27" s="82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4"/>
    </row>
    <row r="28" spans="2:85" ht="21" customHeight="1" x14ac:dyDescent="0.4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206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77" t="s">
        <v>122</v>
      </c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9"/>
      <c r="BA28" s="80" t="s">
        <v>69</v>
      </c>
      <c r="BB28" s="81"/>
      <c r="BC28" s="81"/>
      <c r="BD28" s="81" t="s">
        <v>71</v>
      </c>
      <c r="BE28" s="81"/>
      <c r="BF28" s="82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1"/>
    </row>
    <row r="29" spans="2:85" ht="21" customHeight="1" x14ac:dyDescent="0.4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206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77" t="s">
        <v>85</v>
      </c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9"/>
      <c r="BA29" s="80" t="s">
        <v>69</v>
      </c>
      <c r="BB29" s="81"/>
      <c r="BC29" s="81"/>
      <c r="BD29" s="81" t="s">
        <v>69</v>
      </c>
      <c r="BE29" s="81"/>
      <c r="BF29" s="82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4"/>
    </row>
    <row r="30" spans="2:85" ht="21" customHeight="1" x14ac:dyDescent="0.4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206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77" t="s">
        <v>144</v>
      </c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9"/>
      <c r="BA30" s="80" t="s">
        <v>69</v>
      </c>
      <c r="BB30" s="81"/>
      <c r="BC30" s="81"/>
      <c r="BD30" s="81" t="s">
        <v>71</v>
      </c>
      <c r="BE30" s="81"/>
      <c r="BF30" s="8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3"/>
    </row>
    <row r="31" spans="2:85" ht="21" customHeight="1" x14ac:dyDescent="0.4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206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77" t="s">
        <v>141</v>
      </c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9"/>
      <c r="BA31" s="80" t="s">
        <v>69</v>
      </c>
      <c r="BB31" s="81"/>
      <c r="BC31" s="81"/>
      <c r="BD31" s="81" t="s">
        <v>69</v>
      </c>
      <c r="BE31" s="81"/>
      <c r="BF31" s="82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4"/>
    </row>
    <row r="32" spans="2:85" ht="21" customHeight="1" x14ac:dyDescent="0.4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206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77" t="s">
        <v>142</v>
      </c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9"/>
      <c r="BA32" s="80" t="s">
        <v>69</v>
      </c>
      <c r="BB32" s="81"/>
      <c r="BC32" s="81"/>
      <c r="BD32" s="81" t="s">
        <v>69</v>
      </c>
      <c r="BE32" s="81"/>
      <c r="BF32" s="82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4"/>
    </row>
    <row r="33" spans="2:111" ht="21" customHeight="1" x14ac:dyDescent="0.4"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206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77" t="s">
        <v>143</v>
      </c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9"/>
      <c r="BA33" s="80" t="s">
        <v>69</v>
      </c>
      <c r="BB33" s="81"/>
      <c r="BC33" s="81"/>
      <c r="BD33" s="81" t="s">
        <v>69</v>
      </c>
      <c r="BE33" s="81"/>
      <c r="BF33" s="82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4"/>
    </row>
    <row r="34" spans="2:111" ht="21" customHeight="1" x14ac:dyDescent="0.4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206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77" t="s">
        <v>123</v>
      </c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9"/>
      <c r="BA34" s="80" t="s">
        <v>69</v>
      </c>
      <c r="BB34" s="81"/>
      <c r="BC34" s="81"/>
      <c r="BD34" s="81" t="s">
        <v>69</v>
      </c>
      <c r="BE34" s="81"/>
      <c r="BF34" s="82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/>
    </row>
    <row r="35" spans="2:111" ht="21" customHeight="1" x14ac:dyDescent="0.4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5"/>
      <c r="M35" s="206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77" t="s">
        <v>81</v>
      </c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9"/>
      <c r="BA35" s="80" t="s">
        <v>69</v>
      </c>
      <c r="BB35" s="81"/>
      <c r="BC35" s="81"/>
      <c r="BD35" s="81" t="s">
        <v>71</v>
      </c>
      <c r="BE35" s="81"/>
      <c r="BF35" s="82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2"/>
    </row>
    <row r="36" spans="2:111" ht="21" customHeight="1" x14ac:dyDescent="0.4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206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77" t="s">
        <v>82</v>
      </c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9"/>
      <c r="BA36" s="80" t="s">
        <v>69</v>
      </c>
      <c r="BB36" s="81"/>
      <c r="BC36" s="81"/>
      <c r="BD36" s="81" t="s">
        <v>71</v>
      </c>
      <c r="BE36" s="81"/>
      <c r="BF36" s="82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2"/>
    </row>
    <row r="37" spans="2:111" ht="21" customHeight="1" x14ac:dyDescent="0.4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206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17" t="s">
        <v>83</v>
      </c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9"/>
      <c r="BA37" s="80" t="s">
        <v>69</v>
      </c>
      <c r="BB37" s="81"/>
      <c r="BC37" s="81"/>
      <c r="BD37" s="81" t="s">
        <v>69</v>
      </c>
      <c r="BE37" s="81"/>
      <c r="BF37" s="82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2"/>
    </row>
    <row r="38" spans="2:111" ht="21" customHeight="1" x14ac:dyDescent="0.4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206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77" t="s">
        <v>95</v>
      </c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9"/>
      <c r="BA38" s="80" t="s">
        <v>69</v>
      </c>
      <c r="BB38" s="81"/>
      <c r="BC38" s="81"/>
      <c r="BD38" s="81" t="s">
        <v>69</v>
      </c>
      <c r="BE38" s="81"/>
      <c r="BF38" s="82"/>
      <c r="BG38" s="406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407"/>
    </row>
    <row r="39" spans="2:111" ht="21" customHeight="1" x14ac:dyDescent="0.4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206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77" t="s">
        <v>84</v>
      </c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9"/>
      <c r="BA39" s="80" t="s">
        <v>69</v>
      </c>
      <c r="BB39" s="81"/>
      <c r="BC39" s="81"/>
      <c r="BD39" s="81" t="s">
        <v>69</v>
      </c>
      <c r="BE39" s="81"/>
      <c r="BF39" s="82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4"/>
      <c r="CP39" s="408" t="s">
        <v>98</v>
      </c>
      <c r="CQ39" s="408"/>
    </row>
    <row r="40" spans="2:111" ht="21" customHeight="1" x14ac:dyDescent="0.4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206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77" t="s">
        <v>145</v>
      </c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9"/>
      <c r="BA40" s="80" t="s">
        <v>69</v>
      </c>
      <c r="BB40" s="81"/>
      <c r="BC40" s="81"/>
      <c r="BD40" s="81" t="s">
        <v>71</v>
      </c>
      <c r="BE40" s="81"/>
      <c r="BF40" s="82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6"/>
      <c r="CP40" s="408"/>
      <c r="CQ40" s="408"/>
    </row>
    <row r="41" spans="2:111" ht="21" customHeight="1" x14ac:dyDescent="0.4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206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77" t="s">
        <v>12</v>
      </c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9"/>
      <c r="BA41" s="80" t="s">
        <v>69</v>
      </c>
      <c r="BB41" s="81"/>
      <c r="BC41" s="81"/>
      <c r="BD41" s="81" t="s">
        <v>71</v>
      </c>
      <c r="BE41" s="81"/>
      <c r="BF41" s="82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4"/>
      <c r="CI41" s="5" t="s">
        <v>147</v>
      </c>
      <c r="CP41" s="408"/>
      <c r="CQ41" s="408"/>
    </row>
    <row r="42" spans="2:111" ht="21" customHeight="1" x14ac:dyDescent="0.4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5"/>
      <c r="M42" s="206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183" t="s">
        <v>13</v>
      </c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5"/>
      <c r="BA42" s="80" t="s">
        <v>73</v>
      </c>
      <c r="BB42" s="81"/>
      <c r="BC42" s="81"/>
      <c r="BD42" s="81" t="s">
        <v>71</v>
      </c>
      <c r="BE42" s="81"/>
      <c r="BF42" s="82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4"/>
      <c r="CI42" s="224" t="s">
        <v>1</v>
      </c>
      <c r="CJ42" s="227" t="s">
        <v>155</v>
      </c>
      <c r="CK42" s="227" t="s">
        <v>157</v>
      </c>
      <c r="CL42" s="415" t="s">
        <v>14</v>
      </c>
      <c r="CM42" s="416" t="s">
        <v>15</v>
      </c>
      <c r="CN42" s="417" t="s">
        <v>16</v>
      </c>
      <c r="CP42" s="417" t="s">
        <v>17</v>
      </c>
    </row>
    <row r="43" spans="2:111" ht="21" customHeight="1" thickBot="1" x14ac:dyDescent="0.45"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5"/>
      <c r="M43" s="209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192" t="s">
        <v>18</v>
      </c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4"/>
      <c r="BA43" s="68" t="s">
        <v>74</v>
      </c>
      <c r="BB43" s="69"/>
      <c r="BC43" s="69"/>
      <c r="BD43" s="69" t="s">
        <v>73</v>
      </c>
      <c r="BE43" s="69"/>
      <c r="BF43" s="70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7"/>
      <c r="CI43" s="225"/>
      <c r="CJ43" s="228"/>
      <c r="CK43" s="228"/>
      <c r="CL43" s="415"/>
      <c r="CM43" s="416"/>
      <c r="CN43" s="417"/>
      <c r="CP43" s="417"/>
    </row>
    <row r="44" spans="2:111" ht="20.25" customHeight="1" x14ac:dyDescent="0.4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5"/>
      <c r="M44" s="50" t="s">
        <v>103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180" t="s">
        <v>113</v>
      </c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2"/>
      <c r="BA44" s="230" t="s">
        <v>74</v>
      </c>
      <c r="BB44" s="231"/>
      <c r="BC44" s="232"/>
      <c r="BD44" s="233" t="s">
        <v>69</v>
      </c>
      <c r="BE44" s="233"/>
      <c r="BF44" s="234"/>
      <c r="BG44" s="239" t="str">
        <f>IF(CJ50="","",CJ50)</f>
        <v/>
      </c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40"/>
      <c r="CI44" s="226"/>
      <c r="CJ44" s="229"/>
      <c r="CK44" s="229"/>
      <c r="CL44" s="415"/>
      <c r="CM44" s="416"/>
      <c r="CN44" s="417"/>
      <c r="CP44" s="417"/>
    </row>
    <row r="45" spans="2:111" ht="20.25" customHeight="1" x14ac:dyDescent="0.4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5"/>
      <c r="M45" s="53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183" t="s">
        <v>114</v>
      </c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5"/>
      <c r="BA45" s="246" t="s">
        <v>74</v>
      </c>
      <c r="BB45" s="247"/>
      <c r="BC45" s="248"/>
      <c r="BD45" s="81" t="s">
        <v>69</v>
      </c>
      <c r="BE45" s="81"/>
      <c r="BF45" s="82"/>
      <c r="BG45" s="241" t="str">
        <f>CK50</f>
        <v/>
      </c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2"/>
      <c r="CI45" s="15" t="s">
        <v>19</v>
      </c>
      <c r="CJ45" s="16"/>
      <c r="CK45" s="17"/>
      <c r="CL45" s="42"/>
      <c r="CM45" s="18"/>
      <c r="CN45" s="19" t="str">
        <f>IF(CM45="","",ROUND(CL45/CP45,0))</f>
        <v/>
      </c>
      <c r="CO45" s="20"/>
      <c r="CP45" s="21" t="str">
        <f>IF(CM45="","",ROUND(ROUNDDOWN(CJ45,2)*CM45,2))</f>
        <v/>
      </c>
      <c r="CQ45" s="404" t="str">
        <f>IF(CJ45="","",IF(INT(CJ45*100)&lt;&gt;CJ45*100,"小数点３位以下が記入されています。消去してください。",""))</f>
        <v/>
      </c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</row>
    <row r="46" spans="2:111" ht="20.25" customHeight="1" x14ac:dyDescent="0.4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53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183" t="s">
        <v>20</v>
      </c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5"/>
      <c r="BA46" s="85" t="s">
        <v>69</v>
      </c>
      <c r="BB46" s="86"/>
      <c r="BC46" s="87"/>
      <c r="BD46" s="81" t="s">
        <v>73</v>
      </c>
      <c r="BE46" s="81"/>
      <c r="BF46" s="82"/>
      <c r="BG46" s="243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5"/>
      <c r="CI46" s="22" t="s">
        <v>21</v>
      </c>
      <c r="CJ46" s="16"/>
      <c r="CK46" s="17"/>
      <c r="CL46" s="42"/>
      <c r="CM46" s="18"/>
      <c r="CN46" s="19" t="str">
        <f t="shared" ref="CN46:CN49" si="1">IF(CM46="","",ROUND(CL46/CP46,0))</f>
        <v/>
      </c>
      <c r="CO46" s="20"/>
      <c r="CP46" s="21" t="str">
        <f t="shared" ref="CP46:CP49" si="2">IF(CM46="","",ROUND(ROUNDDOWN(CJ46,2)*CM46,2))</f>
        <v/>
      </c>
      <c r="CQ46" s="404" t="str">
        <f t="shared" ref="CQ46:CQ49" si="3">IF(CJ46="","",IF(INT(CJ46*100)&lt;&gt;CJ46*100,"小数点３位以下が記入されています。消去してください。",""))</f>
        <v/>
      </c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</row>
    <row r="47" spans="2:111" ht="20.25" customHeight="1" x14ac:dyDescent="0.4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5"/>
      <c r="M47" s="53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183" t="s">
        <v>56</v>
      </c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5"/>
      <c r="BA47" s="85" t="s">
        <v>73</v>
      </c>
      <c r="BB47" s="86"/>
      <c r="BC47" s="87"/>
      <c r="BD47" s="81" t="s">
        <v>69</v>
      </c>
      <c r="BE47" s="81"/>
      <c r="BF47" s="82"/>
      <c r="BG47" s="243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5"/>
      <c r="CI47" s="22" t="s">
        <v>22</v>
      </c>
      <c r="CJ47" s="16"/>
      <c r="CK47" s="17"/>
      <c r="CL47" s="42"/>
      <c r="CM47" s="18"/>
      <c r="CN47" s="19" t="str">
        <f t="shared" si="1"/>
        <v/>
      </c>
      <c r="CO47" s="20"/>
      <c r="CP47" s="21" t="str">
        <f t="shared" si="2"/>
        <v/>
      </c>
      <c r="CQ47" s="404" t="str">
        <f t="shared" si="3"/>
        <v/>
      </c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</row>
    <row r="48" spans="2:111" ht="20.25" customHeight="1" x14ac:dyDescent="0.4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5"/>
      <c r="M48" s="53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183" t="s">
        <v>23</v>
      </c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5"/>
      <c r="BA48" s="85" t="s">
        <v>73</v>
      </c>
      <c r="BB48" s="86"/>
      <c r="BC48" s="87"/>
      <c r="BD48" s="81" t="s">
        <v>69</v>
      </c>
      <c r="BE48" s="81"/>
      <c r="BF48" s="82"/>
      <c r="BG48" s="252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4"/>
      <c r="CI48" s="22" t="s">
        <v>54</v>
      </c>
      <c r="CJ48" s="16"/>
      <c r="CK48" s="17"/>
      <c r="CL48" s="42"/>
      <c r="CM48" s="18"/>
      <c r="CN48" s="19" t="str">
        <f t="shared" si="1"/>
        <v/>
      </c>
      <c r="CO48" s="20"/>
      <c r="CP48" s="21" t="str">
        <f t="shared" si="2"/>
        <v/>
      </c>
      <c r="CQ48" s="404" t="str">
        <f t="shared" si="3"/>
        <v/>
      </c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</row>
    <row r="49" spans="2:111" ht="20.25" customHeight="1" x14ac:dyDescent="0.4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53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409" t="s">
        <v>131</v>
      </c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1"/>
      <c r="BA49" s="85" t="s">
        <v>73</v>
      </c>
      <c r="BB49" s="86"/>
      <c r="BC49" s="87"/>
      <c r="BD49" s="81" t="s">
        <v>69</v>
      </c>
      <c r="BE49" s="81"/>
      <c r="BF49" s="82"/>
      <c r="BG49" s="412"/>
      <c r="BH49" s="413"/>
      <c r="BI49" s="413"/>
      <c r="BJ49" s="413"/>
      <c r="BK49" s="413"/>
      <c r="BL49" s="413"/>
      <c r="BM49" s="413"/>
      <c r="BN49" s="413"/>
      <c r="BO49" s="413"/>
      <c r="BP49" s="413"/>
      <c r="BQ49" s="413"/>
      <c r="BR49" s="413"/>
      <c r="BS49" s="413"/>
      <c r="BT49" s="413"/>
      <c r="BU49" s="413"/>
      <c r="BV49" s="413"/>
      <c r="BW49" s="413"/>
      <c r="BX49" s="413"/>
      <c r="BY49" s="413"/>
      <c r="BZ49" s="413"/>
      <c r="CA49" s="413"/>
      <c r="CB49" s="413"/>
      <c r="CC49" s="413"/>
      <c r="CD49" s="413"/>
      <c r="CE49" s="413"/>
      <c r="CF49" s="413"/>
      <c r="CG49" s="414"/>
      <c r="CI49" s="22" t="s">
        <v>55</v>
      </c>
      <c r="CJ49" s="16"/>
      <c r="CK49" s="17"/>
      <c r="CL49" s="42"/>
      <c r="CM49" s="18"/>
      <c r="CN49" s="19" t="str">
        <f t="shared" si="1"/>
        <v/>
      </c>
      <c r="CO49" s="20"/>
      <c r="CP49" s="21" t="str">
        <f t="shared" si="2"/>
        <v/>
      </c>
      <c r="CQ49" s="404" t="str">
        <f t="shared" si="3"/>
        <v/>
      </c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  <c r="DB49" s="405"/>
      <c r="DC49" s="405"/>
      <c r="DD49" s="405"/>
      <c r="DE49" s="405"/>
      <c r="DF49" s="405"/>
      <c r="DG49" s="405"/>
    </row>
    <row r="50" spans="2:111" ht="20.25" customHeight="1" x14ac:dyDescent="0.4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5"/>
      <c r="M50" s="53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183" t="s">
        <v>115</v>
      </c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5"/>
      <c r="BA50" s="85" t="s">
        <v>69</v>
      </c>
      <c r="BB50" s="86"/>
      <c r="BC50" s="87"/>
      <c r="BD50" s="81" t="s">
        <v>69</v>
      </c>
      <c r="BE50" s="81"/>
      <c r="BF50" s="82"/>
      <c r="BG50" s="235" t="str">
        <f>IF(CP45="","",CP50)</f>
        <v/>
      </c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6"/>
      <c r="CI50" s="23" t="s">
        <v>24</v>
      </c>
      <c r="CJ50" s="24" t="str">
        <f>IF(CJ45="","",SUM(CJ45:CJ49))</f>
        <v/>
      </c>
      <c r="CK50" s="25" t="str">
        <f>IF(CK45="","",SUM(CK45:CK49))</f>
        <v/>
      </c>
      <c r="CL50" s="25" t="str">
        <f>IF(CL45="","",SUM(CL45:CL49))</f>
        <v/>
      </c>
      <c r="CM50" s="26" t="s">
        <v>25</v>
      </c>
      <c r="CN50" s="19" t="str">
        <f>IF(SUM(CM45:CM49)=0,"",ROUND(CL50/CP50,0))</f>
        <v/>
      </c>
      <c r="CO50" s="20"/>
      <c r="CP50" s="21">
        <f>SUM(CP45:CP49)</f>
        <v>0</v>
      </c>
    </row>
    <row r="51" spans="2:111" ht="20.25" customHeight="1" thickBot="1" x14ac:dyDescent="0.45"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8"/>
      <c r="M51" s="56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65" t="s">
        <v>116</v>
      </c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7"/>
      <c r="BA51" s="108" t="s">
        <v>73</v>
      </c>
      <c r="BB51" s="109"/>
      <c r="BC51" s="110"/>
      <c r="BD51" s="69" t="s">
        <v>69</v>
      </c>
      <c r="BE51" s="69"/>
      <c r="BF51" s="70"/>
      <c r="BG51" s="237" t="str">
        <f>CN50</f>
        <v/>
      </c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8"/>
      <c r="CL51" s="27" t="s">
        <v>138</v>
      </c>
      <c r="CN51" s="28" t="s">
        <v>26</v>
      </c>
    </row>
    <row r="52" spans="2:111" ht="21.75" customHeight="1" thickBot="1" x14ac:dyDescent="0.45">
      <c r="B52" s="50" t="s">
        <v>149</v>
      </c>
      <c r="C52" s="51"/>
      <c r="D52" s="51"/>
      <c r="E52" s="51"/>
      <c r="F52" s="51"/>
      <c r="G52" s="51"/>
      <c r="H52" s="51"/>
      <c r="I52" s="51"/>
      <c r="J52" s="51"/>
      <c r="K52" s="51"/>
      <c r="L52" s="52"/>
      <c r="M52" s="255" t="s">
        <v>104</v>
      </c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7" t="s">
        <v>28</v>
      </c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9"/>
      <c r="BA52" s="59" t="s">
        <v>69</v>
      </c>
      <c r="BB52" s="60"/>
      <c r="BC52" s="60"/>
      <c r="BD52" s="60" t="s">
        <v>69</v>
      </c>
      <c r="BE52" s="60"/>
      <c r="BF52" s="61"/>
      <c r="BG52" s="260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2"/>
      <c r="CI52" s="352" t="s">
        <v>139</v>
      </c>
      <c r="CJ52" s="352"/>
      <c r="CK52" s="353"/>
      <c r="CL52" s="29" t="str">
        <f>IF(AND(BG7="",CL50=""),"",BG7)</f>
        <v/>
      </c>
    </row>
    <row r="53" spans="2:111" ht="21.75" customHeight="1" x14ac:dyDescent="0.4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5"/>
      <c r="M53" s="263" t="s">
        <v>108</v>
      </c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180" t="s">
        <v>29</v>
      </c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2"/>
      <c r="BA53" s="88" t="s">
        <v>69</v>
      </c>
      <c r="BB53" s="45"/>
      <c r="BC53" s="45"/>
      <c r="BD53" s="45" t="s">
        <v>71</v>
      </c>
      <c r="BE53" s="45"/>
      <c r="BF53" s="274"/>
      <c r="BG53" s="269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1"/>
      <c r="CK53" s="9" t="s">
        <v>27</v>
      </c>
      <c r="CL53" s="29" t="str">
        <f>IF(OR(CL50="",CL52=""),"",CL52-CL50)</f>
        <v/>
      </c>
      <c r="CO53" s="30"/>
    </row>
    <row r="54" spans="2:111" ht="21.75" customHeight="1" x14ac:dyDescent="0.4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5"/>
      <c r="M54" s="265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77" t="s">
        <v>87</v>
      </c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9"/>
      <c r="BA54" s="80" t="s">
        <v>69</v>
      </c>
      <c r="BB54" s="81"/>
      <c r="BC54" s="81"/>
      <c r="BD54" s="81" t="s">
        <v>71</v>
      </c>
      <c r="BE54" s="81"/>
      <c r="BF54" s="275"/>
      <c r="BG54" s="270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4"/>
      <c r="CL54" s="31" t="str">
        <f>IF(CL53="","",IF(CL53=0,"◎",IF(AND(-1000&lt;CL53,CL53&lt;1000),"〇","×")))</f>
        <v/>
      </c>
      <c r="CM54" s="354" t="str">
        <f>IF(CL54="×","差引が1,000円未満となるよう補助対象経費の額を調整してください。","")</f>
        <v/>
      </c>
      <c r="CN54" s="354"/>
      <c r="CO54" s="354"/>
      <c r="CP54" s="354"/>
      <c r="CQ54" s="32"/>
    </row>
    <row r="55" spans="2:111" ht="21.75" customHeight="1" thickBot="1" x14ac:dyDescent="0.45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5"/>
      <c r="M55" s="267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162" t="s">
        <v>88</v>
      </c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4"/>
      <c r="BA55" s="276" t="s">
        <v>69</v>
      </c>
      <c r="BB55" s="277"/>
      <c r="BC55" s="277"/>
      <c r="BD55" s="277" t="s">
        <v>69</v>
      </c>
      <c r="BE55" s="277"/>
      <c r="BF55" s="278"/>
      <c r="BG55" s="271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3"/>
      <c r="CM55" s="354"/>
      <c r="CN55" s="354"/>
      <c r="CO55" s="354"/>
      <c r="CP55" s="354"/>
    </row>
    <row r="56" spans="2:111" ht="21.75" customHeight="1" thickBot="1" x14ac:dyDescent="0.45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5"/>
      <c r="M56" s="255" t="s">
        <v>150</v>
      </c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79"/>
      <c r="AB56" s="116" t="s">
        <v>137</v>
      </c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8"/>
      <c r="BA56" s="88" t="s">
        <v>69</v>
      </c>
      <c r="BB56" s="45"/>
      <c r="BC56" s="45"/>
      <c r="BD56" s="45" t="s">
        <v>69</v>
      </c>
      <c r="BE56" s="45"/>
      <c r="BF56" s="46"/>
      <c r="BG56" s="249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1"/>
    </row>
    <row r="57" spans="2:111" ht="21.75" customHeight="1" x14ac:dyDescent="0.4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265" t="s">
        <v>151</v>
      </c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80"/>
      <c r="AB57" s="77" t="s">
        <v>136</v>
      </c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9"/>
      <c r="BA57" s="80" t="s">
        <v>69</v>
      </c>
      <c r="BB57" s="81"/>
      <c r="BC57" s="81"/>
      <c r="BD57" s="81" t="s">
        <v>71</v>
      </c>
      <c r="BE57" s="81"/>
      <c r="BF57" s="82"/>
      <c r="BG57" s="252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4"/>
    </row>
    <row r="58" spans="2:111" ht="21.75" customHeight="1" x14ac:dyDescent="0.4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265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80"/>
      <c r="AB58" s="100" t="s">
        <v>89</v>
      </c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2"/>
      <c r="BA58" s="80" t="s">
        <v>69</v>
      </c>
      <c r="BB58" s="81"/>
      <c r="BC58" s="81"/>
      <c r="BD58" s="81" t="s">
        <v>69</v>
      </c>
      <c r="BE58" s="81"/>
      <c r="BF58" s="82"/>
      <c r="BG58" s="252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4"/>
    </row>
    <row r="59" spans="2:111" ht="21.75" customHeight="1" thickBot="1" x14ac:dyDescent="0.45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8"/>
      <c r="M59" s="267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81"/>
      <c r="AB59" s="65" t="s">
        <v>132</v>
      </c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7"/>
      <c r="BA59" s="68" t="s">
        <v>69</v>
      </c>
      <c r="BB59" s="69"/>
      <c r="BC59" s="69"/>
      <c r="BD59" s="69" t="s">
        <v>69</v>
      </c>
      <c r="BE59" s="69"/>
      <c r="BF59" s="70"/>
      <c r="BG59" s="71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3"/>
    </row>
    <row r="60" spans="2:111" ht="20.25" customHeight="1" thickBot="1" x14ac:dyDescent="0.45">
      <c r="B60" s="74" t="s">
        <v>105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283" t="s">
        <v>152</v>
      </c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5"/>
      <c r="BA60" s="113" t="s">
        <v>69</v>
      </c>
      <c r="BB60" s="114"/>
      <c r="BC60" s="114"/>
      <c r="BD60" s="114" t="s">
        <v>71</v>
      </c>
      <c r="BE60" s="114"/>
      <c r="BF60" s="115"/>
      <c r="BG60" s="286"/>
      <c r="BH60" s="287"/>
      <c r="BI60" s="287"/>
      <c r="BJ60" s="287"/>
      <c r="BK60" s="287"/>
      <c r="BL60" s="287"/>
      <c r="BM60" s="287"/>
      <c r="BN60" s="287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8"/>
    </row>
    <row r="61" spans="2:111" ht="33.75" customHeight="1" thickBot="1" x14ac:dyDescent="0.45">
      <c r="B61" s="289" t="s">
        <v>57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47" t="s">
        <v>69</v>
      </c>
      <c r="BB61" s="48"/>
      <c r="BC61" s="48"/>
      <c r="BD61" s="48" t="s">
        <v>71</v>
      </c>
      <c r="BE61" s="48"/>
      <c r="BF61" s="49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2"/>
      <c r="CI61" s="4"/>
    </row>
    <row r="62" spans="2:111" ht="21" customHeight="1" x14ac:dyDescent="0.4">
      <c r="B62" s="151" t="s">
        <v>30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293"/>
      <c r="AB62" s="296" t="s">
        <v>31</v>
      </c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8"/>
      <c r="BA62" s="88" t="s">
        <v>69</v>
      </c>
      <c r="BB62" s="45"/>
      <c r="BC62" s="45"/>
      <c r="BD62" s="45" t="s">
        <v>71</v>
      </c>
      <c r="BE62" s="45"/>
      <c r="BF62" s="46"/>
      <c r="BG62" s="252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4"/>
    </row>
    <row r="63" spans="2:111" ht="21" customHeight="1" x14ac:dyDescent="0.4">
      <c r="B63" s="153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5"/>
      <c r="AB63" s="100" t="s">
        <v>90</v>
      </c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2"/>
      <c r="BA63" s="80" t="s">
        <v>69</v>
      </c>
      <c r="BB63" s="81"/>
      <c r="BC63" s="81"/>
      <c r="BD63" s="81" t="s">
        <v>69</v>
      </c>
      <c r="BE63" s="81"/>
      <c r="BF63" s="82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4"/>
    </row>
    <row r="64" spans="2:111" ht="21" customHeight="1" x14ac:dyDescent="0.4">
      <c r="B64" s="15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295"/>
      <c r="AB64" s="100" t="s">
        <v>91</v>
      </c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2"/>
      <c r="BA64" s="80" t="s">
        <v>69</v>
      </c>
      <c r="BB64" s="81"/>
      <c r="BC64" s="81"/>
      <c r="BD64" s="81" t="s">
        <v>69</v>
      </c>
      <c r="BE64" s="81"/>
      <c r="BF64" s="82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4"/>
    </row>
    <row r="65" spans="2:95" ht="33" customHeight="1" x14ac:dyDescent="0.4">
      <c r="B65" s="15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295"/>
      <c r="AB65" s="105" t="s">
        <v>92</v>
      </c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7"/>
      <c r="BA65" s="80" t="s">
        <v>69</v>
      </c>
      <c r="BB65" s="81"/>
      <c r="BC65" s="81"/>
      <c r="BD65" s="81" t="s">
        <v>69</v>
      </c>
      <c r="BE65" s="81"/>
      <c r="BF65" s="82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4"/>
      <c r="CI65" s="33"/>
    </row>
    <row r="66" spans="2:95" x14ac:dyDescent="0.4">
      <c r="B66" s="153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295"/>
      <c r="AB66" s="100" t="s">
        <v>32</v>
      </c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2"/>
      <c r="BA66" s="80" t="s">
        <v>69</v>
      </c>
      <c r="BB66" s="81"/>
      <c r="BC66" s="81"/>
      <c r="BD66" s="81" t="s">
        <v>71</v>
      </c>
      <c r="BE66" s="81"/>
      <c r="BF66" s="82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4"/>
    </row>
    <row r="67" spans="2:95" ht="54" customHeight="1" thickBot="1" x14ac:dyDescent="0.45"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/>
      <c r="AB67" s="299" t="s">
        <v>33</v>
      </c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4"/>
      <c r="BA67" s="68" t="s">
        <v>69</v>
      </c>
      <c r="BB67" s="69"/>
      <c r="BC67" s="69"/>
      <c r="BD67" s="69" t="s">
        <v>71</v>
      </c>
      <c r="BE67" s="69"/>
      <c r="BF67" s="7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1"/>
    </row>
    <row r="68" spans="2:95" ht="24" customHeight="1" thickBot="1" x14ac:dyDescent="0.45">
      <c r="B68" s="302" t="s">
        <v>93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4"/>
      <c r="AB68" s="376" t="s">
        <v>34</v>
      </c>
      <c r="AC68" s="377"/>
      <c r="AD68" s="377"/>
      <c r="AE68" s="377"/>
      <c r="AF68" s="377"/>
      <c r="AG68" s="377"/>
      <c r="AH68" s="377"/>
      <c r="AI68" s="377"/>
      <c r="AJ68" s="377"/>
      <c r="AK68" s="377"/>
      <c r="AL68" s="377"/>
      <c r="AM68" s="377"/>
      <c r="AN68" s="377"/>
      <c r="AO68" s="377"/>
      <c r="AP68" s="377"/>
      <c r="AQ68" s="377"/>
      <c r="AR68" s="377"/>
      <c r="AS68" s="377"/>
      <c r="AT68" s="377"/>
      <c r="AU68" s="377"/>
      <c r="AV68" s="377"/>
      <c r="AW68" s="377"/>
      <c r="AX68" s="377"/>
      <c r="AY68" s="377"/>
      <c r="AZ68" s="377"/>
      <c r="BA68" s="47" t="s">
        <v>69</v>
      </c>
      <c r="BB68" s="48"/>
      <c r="BC68" s="48"/>
      <c r="BD68" s="48" t="s">
        <v>69</v>
      </c>
      <c r="BE68" s="48"/>
      <c r="BF68" s="49"/>
      <c r="BG68" s="95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7"/>
    </row>
    <row r="69" spans="2:95" ht="34.5" customHeight="1" thickBot="1" x14ac:dyDescent="0.45">
      <c r="B69" s="89" t="s">
        <v>110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2" t="s">
        <v>34</v>
      </c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4"/>
      <c r="BA69" s="113" t="s">
        <v>69</v>
      </c>
      <c r="BB69" s="114"/>
      <c r="BC69" s="114"/>
      <c r="BD69" s="114" t="s">
        <v>71</v>
      </c>
      <c r="BE69" s="114"/>
      <c r="BF69" s="115"/>
      <c r="BG69" s="95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7"/>
    </row>
    <row r="70" spans="2:95" ht="28.5" customHeight="1" thickBot="1" x14ac:dyDescent="0.45">
      <c r="B70" s="302" t="s">
        <v>109</v>
      </c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4"/>
      <c r="AB70" s="283" t="s">
        <v>96</v>
      </c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5"/>
      <c r="BA70" s="47" t="s">
        <v>69</v>
      </c>
      <c r="BB70" s="48"/>
      <c r="BC70" s="48"/>
      <c r="BD70" s="48" t="s">
        <v>69</v>
      </c>
      <c r="BE70" s="48"/>
      <c r="BF70" s="49"/>
      <c r="BG70" s="95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7"/>
    </row>
    <row r="71" spans="2:95" ht="19.5" customHeight="1" thickBot="1" x14ac:dyDescent="0.45">
      <c r="B71" s="111" t="s">
        <v>133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59" t="s">
        <v>69</v>
      </c>
      <c r="BB71" s="60"/>
      <c r="BC71" s="60"/>
      <c r="BD71" s="60" t="s">
        <v>70</v>
      </c>
      <c r="BE71" s="60"/>
      <c r="BF71" s="61"/>
      <c r="BG71" s="378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79"/>
      <c r="BX71" s="379"/>
      <c r="BY71" s="379"/>
      <c r="BZ71" s="379"/>
      <c r="CA71" s="379"/>
      <c r="CB71" s="379"/>
      <c r="CC71" s="379"/>
      <c r="CD71" s="379"/>
      <c r="CE71" s="379"/>
      <c r="CF71" s="379"/>
      <c r="CG71" s="380"/>
    </row>
    <row r="72" spans="2:95" ht="19.5" customHeight="1" thickBot="1" x14ac:dyDescent="0.45">
      <c r="B72" s="111" t="s">
        <v>134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59" t="s">
        <v>69</v>
      </c>
      <c r="BB72" s="60"/>
      <c r="BC72" s="60"/>
      <c r="BD72" s="60" t="s">
        <v>70</v>
      </c>
      <c r="BE72" s="60"/>
      <c r="BF72" s="61"/>
      <c r="BG72" s="62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4"/>
    </row>
    <row r="73" spans="2:95" ht="18.75" customHeight="1" x14ac:dyDescent="0.4">
      <c r="B73" s="305" t="s">
        <v>153</v>
      </c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7"/>
      <c r="AB73" s="155" t="s">
        <v>99</v>
      </c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7"/>
      <c r="BA73" s="43" t="s">
        <v>69</v>
      </c>
      <c r="BB73" s="44"/>
      <c r="BC73" s="44"/>
      <c r="BD73" s="45" t="s">
        <v>69</v>
      </c>
      <c r="BE73" s="45"/>
      <c r="BF73" s="46"/>
      <c r="BG73" s="249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1"/>
      <c r="CI73" s="5" t="s">
        <v>58</v>
      </c>
      <c r="CN73" s="34" t="s">
        <v>35</v>
      </c>
    </row>
    <row r="74" spans="2:95" x14ac:dyDescent="0.4">
      <c r="B74" s="230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308"/>
      <c r="AB74" s="77" t="s">
        <v>40</v>
      </c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9"/>
      <c r="BA74" s="384" t="s">
        <v>69</v>
      </c>
      <c r="BB74" s="385"/>
      <c r="BC74" s="385"/>
      <c r="BD74" s="81" t="s">
        <v>69</v>
      </c>
      <c r="BE74" s="81"/>
      <c r="BF74" s="82"/>
      <c r="BG74" s="252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4"/>
      <c r="CI74" s="282" t="s">
        <v>59</v>
      </c>
      <c r="CJ74" s="282"/>
      <c r="CK74" s="35" t="s">
        <v>36</v>
      </c>
      <c r="CL74" s="35" t="s">
        <v>37</v>
      </c>
      <c r="CM74" s="35" t="s">
        <v>38</v>
      </c>
      <c r="CN74" s="35" t="s">
        <v>39</v>
      </c>
    </row>
    <row r="75" spans="2:95" ht="36.75" customHeight="1" x14ac:dyDescent="0.4">
      <c r="B75" s="230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308"/>
      <c r="AB75" s="312" t="s">
        <v>117</v>
      </c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4"/>
      <c r="BA75" s="43" t="s">
        <v>69</v>
      </c>
      <c r="BB75" s="44"/>
      <c r="BC75" s="44"/>
      <c r="BD75" s="81" t="s">
        <v>69</v>
      </c>
      <c r="BE75" s="81"/>
      <c r="BF75" s="82"/>
      <c r="BG75" s="370" t="str">
        <f>IF(CL76="","",ROUNDDOWN(CK76/CL76,3))</f>
        <v/>
      </c>
      <c r="BH75" s="371"/>
      <c r="BI75" s="371"/>
      <c r="BJ75" s="371"/>
      <c r="BK75" s="371"/>
      <c r="BL75" s="371"/>
      <c r="BM75" s="371"/>
      <c r="BN75" s="371"/>
      <c r="BO75" s="371"/>
      <c r="BP75" s="371"/>
      <c r="BQ75" s="371"/>
      <c r="BR75" s="371"/>
      <c r="BS75" s="371"/>
      <c r="BT75" s="371"/>
      <c r="BU75" s="371"/>
      <c r="BV75" s="371"/>
      <c r="BW75" s="371"/>
      <c r="BX75" s="371"/>
      <c r="BY75" s="371"/>
      <c r="BZ75" s="371"/>
      <c r="CA75" s="371"/>
      <c r="CB75" s="371"/>
      <c r="CC75" s="371"/>
      <c r="CD75" s="371"/>
      <c r="CE75" s="371"/>
      <c r="CF75" s="371"/>
      <c r="CG75" s="372"/>
      <c r="CI75" s="36"/>
      <c r="CJ75" s="35" t="s">
        <v>60</v>
      </c>
      <c r="CK75" s="37"/>
      <c r="CL75" s="37"/>
      <c r="CM75" s="37"/>
      <c r="CN75" s="37"/>
    </row>
    <row r="76" spans="2:95" ht="36.75" customHeight="1" thickBot="1" x14ac:dyDescent="0.45">
      <c r="B76" s="309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1"/>
      <c r="AB76" s="381" t="s">
        <v>118</v>
      </c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3"/>
      <c r="BA76" s="386" t="s">
        <v>69</v>
      </c>
      <c r="BB76" s="387"/>
      <c r="BC76" s="387"/>
      <c r="BD76" s="69" t="s">
        <v>69</v>
      </c>
      <c r="BE76" s="69"/>
      <c r="BF76" s="70"/>
      <c r="BG76" s="392" t="str">
        <f>IF(CN76="","",ROUNDDOWN(CM76/CN76,3))</f>
        <v/>
      </c>
      <c r="BH76" s="393"/>
      <c r="BI76" s="393"/>
      <c r="BJ76" s="393"/>
      <c r="BK76" s="393"/>
      <c r="BL76" s="393"/>
      <c r="BM76" s="393"/>
      <c r="BN76" s="393"/>
      <c r="BO76" s="393"/>
      <c r="BP76" s="393"/>
      <c r="BQ76" s="393"/>
      <c r="BR76" s="393"/>
      <c r="BS76" s="393"/>
      <c r="BT76" s="393"/>
      <c r="BU76" s="393"/>
      <c r="BV76" s="393"/>
      <c r="BW76" s="393"/>
      <c r="BX76" s="393"/>
      <c r="BY76" s="393"/>
      <c r="BZ76" s="393"/>
      <c r="CA76" s="393"/>
      <c r="CB76" s="393"/>
      <c r="CC76" s="393"/>
      <c r="CD76" s="393"/>
      <c r="CE76" s="393"/>
      <c r="CF76" s="393"/>
      <c r="CG76" s="394"/>
      <c r="CI76" s="36"/>
      <c r="CJ76" s="35" t="s">
        <v>61</v>
      </c>
      <c r="CK76" s="37"/>
      <c r="CL76" s="37"/>
      <c r="CM76" s="37"/>
      <c r="CN76" s="37"/>
    </row>
    <row r="77" spans="2:95" ht="19.5" customHeight="1" thickBot="1" x14ac:dyDescent="0.45">
      <c r="B77" s="318" t="s">
        <v>41</v>
      </c>
      <c r="C77" s="319"/>
      <c r="D77" s="319"/>
      <c r="E77" s="319"/>
      <c r="F77" s="319"/>
      <c r="G77" s="319"/>
      <c r="H77" s="319"/>
      <c r="I77" s="319"/>
      <c r="J77" s="319"/>
      <c r="K77" s="319"/>
      <c r="L77" s="320"/>
      <c r="M77" s="363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5"/>
      <c r="BB77" s="365"/>
      <c r="BC77" s="365"/>
      <c r="BD77" s="365"/>
      <c r="BE77" s="365"/>
      <c r="BF77" s="365"/>
      <c r="BG77" s="364"/>
      <c r="BH77" s="364"/>
      <c r="BI77" s="364"/>
      <c r="BJ77" s="364"/>
      <c r="BK77" s="364"/>
      <c r="BL77" s="364"/>
      <c r="BM77" s="364"/>
      <c r="BN77" s="364"/>
      <c r="BO77" s="364"/>
      <c r="BP77" s="364"/>
      <c r="BQ77" s="364"/>
      <c r="BR77" s="364"/>
      <c r="BS77" s="364"/>
      <c r="BT77" s="364"/>
      <c r="BU77" s="364"/>
      <c r="BV77" s="364"/>
      <c r="BW77" s="364"/>
      <c r="BX77" s="364"/>
      <c r="BY77" s="364"/>
      <c r="BZ77" s="364"/>
      <c r="CA77" s="364"/>
      <c r="CB77" s="364"/>
      <c r="CC77" s="364"/>
      <c r="CD77" s="364"/>
      <c r="CE77" s="364"/>
      <c r="CF77" s="364"/>
      <c r="CG77" s="366"/>
      <c r="CI77" s="10" t="s">
        <v>119</v>
      </c>
      <c r="CK77" s="9"/>
      <c r="CL77" s="11"/>
      <c r="CM77" s="11"/>
    </row>
    <row r="78" spans="2:95" ht="21" customHeight="1" x14ac:dyDescent="0.4">
      <c r="B78" s="388" t="s">
        <v>94</v>
      </c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/>
      <c r="BN78" s="388"/>
      <c r="BO78" s="388"/>
      <c r="BP78" s="388"/>
      <c r="BQ78" s="388"/>
      <c r="BR78" s="388"/>
      <c r="BS78" s="388"/>
      <c r="BT78" s="388"/>
      <c r="BU78" s="388"/>
      <c r="BV78" s="388"/>
      <c r="BW78" s="388"/>
      <c r="BX78" s="388"/>
      <c r="BY78" s="388"/>
      <c r="BZ78" s="388"/>
      <c r="CA78" s="388"/>
      <c r="CB78" s="388"/>
      <c r="CC78" s="388"/>
      <c r="CD78" s="388"/>
      <c r="CE78" s="388"/>
      <c r="CF78" s="388"/>
      <c r="CG78" s="388"/>
      <c r="CI78" s="12" t="s">
        <v>154</v>
      </c>
      <c r="CJ78" s="5"/>
      <c r="CL78" s="41"/>
    </row>
    <row r="79" spans="2:95" ht="21" customHeight="1" thickBot="1" x14ac:dyDescent="0.4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I79" s="12"/>
      <c r="CJ79" s="5"/>
    </row>
    <row r="80" spans="2:95" ht="58.5" customHeight="1" thickBot="1" x14ac:dyDescent="0.45">
      <c r="I80" s="337" t="s">
        <v>42</v>
      </c>
      <c r="J80" s="338"/>
      <c r="K80" s="338"/>
      <c r="L80" s="338"/>
      <c r="M80" s="338"/>
      <c r="N80" s="338"/>
      <c r="O80" s="338"/>
      <c r="P80" s="338"/>
      <c r="Q80" s="338"/>
      <c r="R80" s="338"/>
      <c r="S80" s="339"/>
      <c r="T80" s="367" t="s">
        <v>156</v>
      </c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68" t="s">
        <v>158</v>
      </c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50" t="s">
        <v>43</v>
      </c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374" t="s">
        <v>44</v>
      </c>
      <c r="BB80" s="374"/>
      <c r="BC80" s="374"/>
      <c r="BD80" s="374"/>
      <c r="BE80" s="374"/>
      <c r="BF80" s="374"/>
      <c r="BG80" s="374"/>
      <c r="BH80" s="374"/>
      <c r="BI80" s="374"/>
      <c r="BJ80" s="374"/>
      <c r="BK80" s="374"/>
      <c r="BL80" s="373" t="s">
        <v>45</v>
      </c>
      <c r="BM80" s="374"/>
      <c r="BN80" s="374"/>
      <c r="BO80" s="374"/>
      <c r="BP80" s="374"/>
      <c r="BQ80" s="374"/>
      <c r="BR80" s="374"/>
      <c r="BS80" s="374"/>
      <c r="BT80" s="374"/>
      <c r="BU80" s="374"/>
      <c r="BV80" s="375"/>
      <c r="BW80" s="355"/>
      <c r="CB80" s="1"/>
      <c r="CC80" s="1"/>
      <c r="CD80" s="1"/>
      <c r="CE80" s="1"/>
      <c r="CF80" s="1"/>
      <c r="CG80" s="1"/>
      <c r="CN80" s="39"/>
      <c r="CO80" s="39"/>
      <c r="CP80" s="39"/>
      <c r="CQ80" s="39"/>
    </row>
    <row r="81" spans="9:85" ht="19.5" customHeight="1" x14ac:dyDescent="0.4">
      <c r="I81" s="389" t="str">
        <f>CI45</f>
        <v>設備①</v>
      </c>
      <c r="J81" s="390"/>
      <c r="K81" s="390"/>
      <c r="L81" s="390"/>
      <c r="M81" s="390"/>
      <c r="N81" s="390"/>
      <c r="O81" s="390"/>
      <c r="P81" s="390"/>
      <c r="Q81" s="390"/>
      <c r="R81" s="390"/>
      <c r="S81" s="391"/>
      <c r="T81" s="356" t="str">
        <f>IF(CJ45="","",CJ45)</f>
        <v/>
      </c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35" t="str">
        <f>IF(CK45="","",CK45)</f>
        <v/>
      </c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58" t="str">
        <f>IF(CL45="","",CL45)</f>
        <v/>
      </c>
      <c r="AQ81" s="359"/>
      <c r="AR81" s="359"/>
      <c r="AS81" s="359"/>
      <c r="AT81" s="359"/>
      <c r="AU81" s="359"/>
      <c r="AV81" s="359"/>
      <c r="AW81" s="359"/>
      <c r="AX81" s="359"/>
      <c r="AY81" s="359"/>
      <c r="AZ81" s="346"/>
      <c r="BA81" s="360" t="str">
        <f>IF(CM45="","",CM45)</f>
        <v/>
      </c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1" t="str">
        <f>IF(CN45="","",CN45)</f>
        <v/>
      </c>
      <c r="BM81" s="361"/>
      <c r="BN81" s="361"/>
      <c r="BO81" s="361"/>
      <c r="BP81" s="361"/>
      <c r="BQ81" s="361"/>
      <c r="BR81" s="361"/>
      <c r="BS81" s="361"/>
      <c r="BT81" s="361"/>
      <c r="BU81" s="361"/>
      <c r="BV81" s="362"/>
      <c r="BW81" s="355"/>
      <c r="CB81" s="1"/>
      <c r="CC81" s="1"/>
      <c r="CD81" s="1"/>
      <c r="CE81" s="1"/>
      <c r="CF81" s="1"/>
      <c r="CG81" s="1"/>
    </row>
    <row r="82" spans="9:85" ht="22.5" customHeight="1" x14ac:dyDescent="0.4">
      <c r="I82" s="329" t="str">
        <f t="shared" ref="I82:I83" si="4">CI46</f>
        <v>設備②</v>
      </c>
      <c r="J82" s="330"/>
      <c r="K82" s="330"/>
      <c r="L82" s="330"/>
      <c r="M82" s="330"/>
      <c r="N82" s="330"/>
      <c r="O82" s="330"/>
      <c r="P82" s="330"/>
      <c r="Q82" s="330"/>
      <c r="R82" s="330"/>
      <c r="S82" s="331"/>
      <c r="T82" s="332" t="str">
        <f t="shared" ref="T82:T83" si="5">IF(CJ46="","",CJ46)</f>
        <v/>
      </c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4" t="str">
        <f t="shared" ref="AE82:AE83" si="6">IF(CK46="","",CK46)</f>
        <v/>
      </c>
      <c r="AF82" s="334"/>
      <c r="AG82" s="334"/>
      <c r="AH82" s="334"/>
      <c r="AI82" s="334"/>
      <c r="AJ82" s="334"/>
      <c r="AK82" s="334"/>
      <c r="AL82" s="334"/>
      <c r="AM82" s="334"/>
      <c r="AN82" s="334"/>
      <c r="AO82" s="334"/>
      <c r="AP82" s="323" t="str">
        <f t="shared" ref="AP82:AP83" si="7">IF(CL46="","",CL46)</f>
        <v/>
      </c>
      <c r="AQ82" s="324"/>
      <c r="AR82" s="324"/>
      <c r="AS82" s="324"/>
      <c r="AT82" s="324"/>
      <c r="AU82" s="324"/>
      <c r="AV82" s="324"/>
      <c r="AW82" s="324"/>
      <c r="AX82" s="324"/>
      <c r="AY82" s="324"/>
      <c r="AZ82" s="325"/>
      <c r="BA82" s="326" t="str">
        <f t="shared" ref="BA82:BA83" si="8">IF(CM46="","",CM46)</f>
        <v/>
      </c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7" t="str">
        <f t="shared" ref="BL82:BL83" si="9">IF(CN46="","",CN46)</f>
        <v/>
      </c>
      <c r="BM82" s="327"/>
      <c r="BN82" s="327"/>
      <c r="BO82" s="327"/>
      <c r="BP82" s="327"/>
      <c r="BQ82" s="327"/>
      <c r="BR82" s="327"/>
      <c r="BS82" s="327"/>
      <c r="BT82" s="327"/>
      <c r="BU82" s="327"/>
      <c r="BV82" s="328"/>
      <c r="BW82" s="355"/>
      <c r="CB82" s="1"/>
      <c r="CC82" s="1"/>
      <c r="CD82" s="1"/>
      <c r="CE82" s="1"/>
      <c r="CF82" s="1"/>
      <c r="CG82" s="1"/>
    </row>
    <row r="83" spans="9:85" ht="20.25" customHeight="1" x14ac:dyDescent="0.4">
      <c r="I83" s="329" t="str">
        <f t="shared" si="4"/>
        <v>設備③</v>
      </c>
      <c r="J83" s="330"/>
      <c r="K83" s="330"/>
      <c r="L83" s="330"/>
      <c r="M83" s="330"/>
      <c r="N83" s="330"/>
      <c r="O83" s="330"/>
      <c r="P83" s="330"/>
      <c r="Q83" s="330"/>
      <c r="R83" s="330"/>
      <c r="S83" s="331"/>
      <c r="T83" s="332" t="str">
        <f t="shared" si="5"/>
        <v/>
      </c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4" t="str">
        <f t="shared" si="6"/>
        <v/>
      </c>
      <c r="AF83" s="334"/>
      <c r="AG83" s="334"/>
      <c r="AH83" s="334"/>
      <c r="AI83" s="334"/>
      <c r="AJ83" s="334"/>
      <c r="AK83" s="334"/>
      <c r="AL83" s="334"/>
      <c r="AM83" s="334"/>
      <c r="AN83" s="334"/>
      <c r="AO83" s="334"/>
      <c r="AP83" s="323" t="str">
        <f t="shared" si="7"/>
        <v/>
      </c>
      <c r="AQ83" s="324"/>
      <c r="AR83" s="324"/>
      <c r="AS83" s="324"/>
      <c r="AT83" s="324"/>
      <c r="AU83" s="324"/>
      <c r="AV83" s="324"/>
      <c r="AW83" s="324"/>
      <c r="AX83" s="324"/>
      <c r="AY83" s="324"/>
      <c r="AZ83" s="325"/>
      <c r="BA83" s="326" t="str">
        <f t="shared" si="8"/>
        <v/>
      </c>
      <c r="BB83" s="326"/>
      <c r="BC83" s="326"/>
      <c r="BD83" s="326"/>
      <c r="BE83" s="326"/>
      <c r="BF83" s="326"/>
      <c r="BG83" s="326"/>
      <c r="BH83" s="326"/>
      <c r="BI83" s="326"/>
      <c r="BJ83" s="326"/>
      <c r="BK83" s="326"/>
      <c r="BL83" s="327" t="str">
        <f t="shared" si="9"/>
        <v/>
      </c>
      <c r="BM83" s="327"/>
      <c r="BN83" s="327"/>
      <c r="BO83" s="327"/>
      <c r="BP83" s="327"/>
      <c r="BQ83" s="327"/>
      <c r="BR83" s="327"/>
      <c r="BS83" s="327"/>
      <c r="BT83" s="327"/>
      <c r="BU83" s="327"/>
      <c r="BV83" s="328"/>
      <c r="BW83" s="355"/>
      <c r="CB83" s="1"/>
      <c r="CC83" s="1"/>
      <c r="CD83" s="1"/>
      <c r="CE83" s="1"/>
      <c r="CF83" s="1"/>
      <c r="CG83" s="1"/>
    </row>
    <row r="84" spans="9:85" ht="20.25" customHeight="1" x14ac:dyDescent="0.4">
      <c r="I84" s="329" t="str">
        <f>CI48</f>
        <v>設備④</v>
      </c>
      <c r="J84" s="330"/>
      <c r="K84" s="330"/>
      <c r="L84" s="330"/>
      <c r="M84" s="330"/>
      <c r="N84" s="330"/>
      <c r="O84" s="330"/>
      <c r="P84" s="330"/>
      <c r="Q84" s="330"/>
      <c r="R84" s="330"/>
      <c r="S84" s="331"/>
      <c r="T84" s="332" t="str">
        <f>IF(CJ48="","",CJ48)</f>
        <v/>
      </c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4" t="str">
        <f>IF(CK48="","",CK48)</f>
        <v/>
      </c>
      <c r="AF84" s="334"/>
      <c r="AG84" s="334"/>
      <c r="AH84" s="334"/>
      <c r="AI84" s="334"/>
      <c r="AJ84" s="334"/>
      <c r="AK84" s="334"/>
      <c r="AL84" s="334"/>
      <c r="AM84" s="334"/>
      <c r="AN84" s="334"/>
      <c r="AO84" s="334"/>
      <c r="AP84" s="323" t="str">
        <f>IF(CL48="","",CL48)</f>
        <v/>
      </c>
      <c r="AQ84" s="324"/>
      <c r="AR84" s="324"/>
      <c r="AS84" s="324"/>
      <c r="AT84" s="324"/>
      <c r="AU84" s="324"/>
      <c r="AV84" s="324"/>
      <c r="AW84" s="324"/>
      <c r="AX84" s="324"/>
      <c r="AY84" s="324"/>
      <c r="AZ84" s="325"/>
      <c r="BA84" s="326" t="str">
        <f>IF(CM48="","",CM48)</f>
        <v/>
      </c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7" t="str">
        <f>IF(CN48="","",CN48)</f>
        <v/>
      </c>
      <c r="BM84" s="327"/>
      <c r="BN84" s="327"/>
      <c r="BO84" s="327"/>
      <c r="BP84" s="327"/>
      <c r="BQ84" s="327"/>
      <c r="BR84" s="327"/>
      <c r="BS84" s="327"/>
      <c r="BT84" s="327"/>
      <c r="BU84" s="327"/>
      <c r="BV84" s="328"/>
      <c r="BW84" s="355"/>
      <c r="CB84" s="1"/>
      <c r="CC84" s="1"/>
      <c r="CD84" s="1"/>
      <c r="CE84" s="1"/>
      <c r="CF84" s="1"/>
      <c r="CG84" s="1"/>
    </row>
    <row r="85" spans="9:85" ht="20.25" customHeight="1" x14ac:dyDescent="0.4">
      <c r="I85" s="329" t="str">
        <f>CI49</f>
        <v>設備⑤</v>
      </c>
      <c r="J85" s="330"/>
      <c r="K85" s="330"/>
      <c r="L85" s="330"/>
      <c r="M85" s="330"/>
      <c r="N85" s="330"/>
      <c r="O85" s="330"/>
      <c r="P85" s="330"/>
      <c r="Q85" s="330"/>
      <c r="R85" s="330"/>
      <c r="S85" s="331"/>
      <c r="T85" s="332" t="str">
        <f>IF(CJ49="","",CJ49)</f>
        <v/>
      </c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4" t="str">
        <f>IF(CK49="","",CK49)</f>
        <v/>
      </c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23" t="str">
        <f>IF(CL49="","",CL49)</f>
        <v/>
      </c>
      <c r="AQ85" s="324"/>
      <c r="AR85" s="324"/>
      <c r="AS85" s="324"/>
      <c r="AT85" s="324"/>
      <c r="AU85" s="324"/>
      <c r="AV85" s="324"/>
      <c r="AW85" s="324"/>
      <c r="AX85" s="324"/>
      <c r="AY85" s="324"/>
      <c r="AZ85" s="325"/>
      <c r="BA85" s="326" t="str">
        <f>IF(CM49="","",CM49)</f>
        <v/>
      </c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7" t="str">
        <f>IF(CN49="","",CN49)</f>
        <v/>
      </c>
      <c r="BM85" s="327"/>
      <c r="BN85" s="327"/>
      <c r="BO85" s="327"/>
      <c r="BP85" s="327"/>
      <c r="BQ85" s="327"/>
      <c r="BR85" s="327"/>
      <c r="BS85" s="327"/>
      <c r="BT85" s="327"/>
      <c r="BU85" s="327"/>
      <c r="BV85" s="328"/>
      <c r="CB85" s="1"/>
      <c r="CC85" s="1"/>
      <c r="CD85" s="1"/>
      <c r="CE85" s="1"/>
      <c r="CF85" s="1"/>
      <c r="CG85" s="1"/>
    </row>
    <row r="86" spans="9:85" ht="20.25" customHeight="1" thickBot="1" x14ac:dyDescent="0.45">
      <c r="I86" s="396" t="str">
        <f t="shared" ref="I86" si="10">CI50</f>
        <v>合計</v>
      </c>
      <c r="J86" s="397"/>
      <c r="K86" s="397"/>
      <c r="L86" s="397"/>
      <c r="M86" s="397"/>
      <c r="N86" s="397"/>
      <c r="O86" s="397"/>
      <c r="P86" s="397"/>
      <c r="Q86" s="397"/>
      <c r="R86" s="397"/>
      <c r="S86" s="398"/>
      <c r="T86" s="399" t="str">
        <f>IF(CJ50="","",CJ50)</f>
        <v/>
      </c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316" t="str">
        <f t="shared" ref="AE86" si="11">IF(CK50="","",CK50)</f>
        <v/>
      </c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401" t="str">
        <f t="shared" ref="AP86" si="12">IF(CL50="","",CL50)</f>
        <v/>
      </c>
      <c r="AQ86" s="402"/>
      <c r="AR86" s="402"/>
      <c r="AS86" s="402"/>
      <c r="AT86" s="402"/>
      <c r="AU86" s="402"/>
      <c r="AV86" s="402"/>
      <c r="AW86" s="402"/>
      <c r="AX86" s="402"/>
      <c r="AY86" s="402"/>
      <c r="AZ86" s="315"/>
      <c r="BA86" s="403" t="s">
        <v>46</v>
      </c>
      <c r="BB86" s="403"/>
      <c r="BC86" s="403"/>
      <c r="BD86" s="403"/>
      <c r="BE86" s="403"/>
      <c r="BF86" s="403"/>
      <c r="BG86" s="403"/>
      <c r="BH86" s="403"/>
      <c r="BI86" s="403"/>
      <c r="BJ86" s="403"/>
      <c r="BK86" s="403"/>
      <c r="BL86" s="321" t="str">
        <f t="shared" ref="BL86" si="13">IF(CN50="","",CN50)</f>
        <v/>
      </c>
      <c r="BM86" s="321"/>
      <c r="BN86" s="321"/>
      <c r="BO86" s="321"/>
      <c r="BP86" s="321"/>
      <c r="BQ86" s="321"/>
      <c r="BR86" s="321"/>
      <c r="BS86" s="321"/>
      <c r="BT86" s="321"/>
      <c r="BU86" s="321"/>
      <c r="BV86" s="322"/>
      <c r="CB86" s="1"/>
      <c r="CC86" s="1"/>
      <c r="CD86" s="1"/>
      <c r="CE86" s="1"/>
      <c r="CF86" s="1"/>
      <c r="CG86" s="1"/>
    </row>
    <row r="87" spans="9:85" ht="20.25" customHeight="1" x14ac:dyDescent="0.4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CB87" s="1"/>
      <c r="CC87" s="1"/>
      <c r="CD87" s="1"/>
      <c r="CE87" s="1"/>
      <c r="CF87" s="1"/>
      <c r="CG87" s="1"/>
    </row>
    <row r="88" spans="9:85" ht="20.25" customHeight="1" x14ac:dyDescent="0.4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9" t="s">
        <v>140</v>
      </c>
      <c r="AP88" s="334" t="str">
        <f>CL52</f>
        <v/>
      </c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40"/>
      <c r="BB88" s="40"/>
      <c r="BC88" s="3"/>
      <c r="BD88" s="3"/>
      <c r="BE88" s="3"/>
      <c r="BF88" s="3"/>
      <c r="BG88" s="3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9:85" ht="17.25" customHeight="1" x14ac:dyDescent="0.4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9" t="s">
        <v>27</v>
      </c>
      <c r="AP89" s="334" t="str">
        <f>CL53</f>
        <v/>
      </c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2"/>
      <c r="BB89" s="3"/>
      <c r="BC89" s="3"/>
      <c r="BD89" s="3"/>
      <c r="BE89" s="3"/>
      <c r="BF89" s="3"/>
      <c r="BG89" s="3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9:85" ht="17.25" customHeight="1" x14ac:dyDescent="0.4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9"/>
      <c r="AP90" s="395" t="str">
        <f>IF(AP89="","",IF(AP89=0,"◎",IF(AND(-1000&lt;AP89,AP89&lt;1000),"〇","×")))</f>
        <v/>
      </c>
      <c r="AQ90" s="395"/>
      <c r="AR90" s="395"/>
      <c r="AS90" s="395"/>
      <c r="AT90" s="395"/>
      <c r="AU90" s="395"/>
      <c r="AV90" s="395"/>
      <c r="AW90" s="395"/>
      <c r="AX90" s="395"/>
      <c r="AY90" s="395"/>
      <c r="AZ90" s="395"/>
      <c r="BA90" s="130" t="str">
        <f>IF(CM54&lt;&gt;"",CM54,"")</f>
        <v/>
      </c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"/>
      <c r="CC90" s="1"/>
      <c r="CD90" s="1"/>
      <c r="CE90" s="1"/>
      <c r="CF90" s="1"/>
      <c r="CG90" s="1"/>
    </row>
    <row r="91" spans="9:85" ht="17.25" customHeight="1" x14ac:dyDescent="0.4"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"/>
      <c r="CC91" s="1"/>
      <c r="CD91" s="1"/>
      <c r="CE91" s="1"/>
      <c r="CF91" s="1"/>
      <c r="CG91" s="1"/>
    </row>
    <row r="92" spans="9:85" ht="17.25" customHeight="1" thickBot="1" x14ac:dyDescent="0.4">
      <c r="BA92" s="2"/>
      <c r="BB92" s="347" t="s">
        <v>47</v>
      </c>
      <c r="BC92" s="348"/>
      <c r="BD92" s="348"/>
      <c r="BE92" s="348"/>
      <c r="BF92" s="348"/>
      <c r="BG92" s="348"/>
      <c r="BH92" s="348"/>
      <c r="BI92" s="348"/>
      <c r="BJ92" s="348"/>
      <c r="BK92" s="348"/>
      <c r="CB92" s="1"/>
      <c r="CC92" s="1"/>
      <c r="CD92" s="1"/>
      <c r="CE92" s="1"/>
      <c r="CF92" s="1"/>
      <c r="CG92" s="1"/>
    </row>
    <row r="93" spans="9:85" ht="15.75" customHeight="1" thickBot="1" x14ac:dyDescent="0.45">
      <c r="I93" s="337" t="s">
        <v>62</v>
      </c>
      <c r="J93" s="338"/>
      <c r="K93" s="338"/>
      <c r="L93" s="338"/>
      <c r="M93" s="338"/>
      <c r="N93" s="338"/>
      <c r="O93" s="338"/>
      <c r="P93" s="338"/>
      <c r="Q93" s="338"/>
      <c r="R93" s="338"/>
      <c r="S93" s="339"/>
      <c r="T93" s="349" t="s">
        <v>48</v>
      </c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50" t="s">
        <v>49</v>
      </c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 t="s">
        <v>50</v>
      </c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 t="s">
        <v>51</v>
      </c>
      <c r="BB93" s="350"/>
      <c r="BC93" s="350"/>
      <c r="BD93" s="350"/>
      <c r="BE93" s="350"/>
      <c r="BF93" s="350"/>
      <c r="BG93" s="350"/>
      <c r="BH93" s="350"/>
      <c r="BI93" s="350"/>
      <c r="BJ93" s="350"/>
      <c r="BK93" s="351"/>
      <c r="CB93" s="1"/>
      <c r="CC93" s="1"/>
      <c r="CD93" s="1"/>
      <c r="CE93" s="1"/>
      <c r="CF93" s="1"/>
      <c r="CG93" s="1"/>
    </row>
    <row r="94" spans="9:85" ht="17.25" customHeight="1" x14ac:dyDescent="0.4">
      <c r="I94" s="343" t="str">
        <f>IF(CI75="","",CI75)</f>
        <v/>
      </c>
      <c r="J94" s="344"/>
      <c r="K94" s="344"/>
      <c r="L94" s="344"/>
      <c r="M94" s="344"/>
      <c r="N94" s="344"/>
      <c r="O94" s="344"/>
      <c r="P94" s="344"/>
      <c r="Q94" s="344"/>
      <c r="R94" s="344"/>
      <c r="S94" s="345"/>
      <c r="T94" s="346" t="str">
        <f>IF(CK75="","",CK75)</f>
        <v/>
      </c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 t="str">
        <f>IF(CL75="","",CL75)</f>
        <v/>
      </c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 t="str">
        <f>IF(CM75="","",CM75)</f>
        <v/>
      </c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 t="str">
        <f>IF(CN75="","",CN75)</f>
        <v/>
      </c>
      <c r="BB94" s="335"/>
      <c r="BC94" s="335"/>
      <c r="BD94" s="335"/>
      <c r="BE94" s="335"/>
      <c r="BF94" s="335"/>
      <c r="BG94" s="335"/>
      <c r="BH94" s="335"/>
      <c r="BI94" s="335"/>
      <c r="BJ94" s="335"/>
      <c r="BK94" s="336"/>
      <c r="CB94" s="1"/>
      <c r="CC94" s="1"/>
      <c r="CD94" s="1"/>
      <c r="CE94" s="1"/>
      <c r="CF94" s="1"/>
      <c r="CG94" s="1"/>
    </row>
    <row r="95" spans="9:85" ht="17.25" customHeight="1" thickBot="1" x14ac:dyDescent="0.45">
      <c r="I95" s="340" t="str">
        <f>IF(CI76="","",CI76)</f>
        <v/>
      </c>
      <c r="J95" s="341"/>
      <c r="K95" s="341"/>
      <c r="L95" s="341"/>
      <c r="M95" s="341"/>
      <c r="N95" s="341"/>
      <c r="O95" s="341"/>
      <c r="P95" s="341"/>
      <c r="Q95" s="341"/>
      <c r="R95" s="341"/>
      <c r="S95" s="342"/>
      <c r="T95" s="315" t="str">
        <f>IF(CK76="","",CK76)</f>
        <v/>
      </c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 t="str">
        <f>IF(CL76="","",CL76)</f>
        <v/>
      </c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 t="str">
        <f>IF(CM76="","",CM76)</f>
        <v/>
      </c>
      <c r="AQ95" s="316"/>
      <c r="AR95" s="316"/>
      <c r="AS95" s="316"/>
      <c r="AT95" s="316"/>
      <c r="AU95" s="316"/>
      <c r="AV95" s="316"/>
      <c r="AW95" s="316"/>
      <c r="AX95" s="316"/>
      <c r="AY95" s="316"/>
      <c r="AZ95" s="316"/>
      <c r="BA95" s="316" t="str">
        <f>IF(CN76="","",CN76)</f>
        <v/>
      </c>
      <c r="BB95" s="316"/>
      <c r="BC95" s="316"/>
      <c r="BD95" s="316"/>
      <c r="BE95" s="316"/>
      <c r="BF95" s="316"/>
      <c r="BG95" s="316"/>
      <c r="BH95" s="316"/>
      <c r="BI95" s="316"/>
      <c r="BJ95" s="316"/>
      <c r="BK95" s="317"/>
      <c r="CB95" s="1"/>
      <c r="CC95" s="1"/>
      <c r="CD95" s="1"/>
      <c r="CE95" s="1"/>
      <c r="CF95" s="1"/>
      <c r="CG95" s="1"/>
    </row>
    <row r="96" spans="9:85" ht="17.25" customHeight="1" x14ac:dyDescent="0.4"/>
    <row r="98" ht="19.5" customHeight="1" x14ac:dyDescent="0.4"/>
    <row r="99" ht="18" customHeight="1" x14ac:dyDescent="0.4"/>
    <row r="100" ht="18" customHeight="1" x14ac:dyDescent="0.4"/>
    <row r="101" ht="18" customHeight="1" x14ac:dyDescent="0.4"/>
  </sheetData>
  <sheetProtection selectLockedCells="1"/>
  <dataConsolidate/>
  <mergeCells count="401">
    <mergeCell ref="CQ45:DG45"/>
    <mergeCell ref="CQ46:DG46"/>
    <mergeCell ref="CQ47:DG47"/>
    <mergeCell ref="CQ48:DG48"/>
    <mergeCell ref="CQ49:DG49"/>
    <mergeCell ref="AB38:AZ38"/>
    <mergeCell ref="BA38:BC38"/>
    <mergeCell ref="BD38:BF38"/>
    <mergeCell ref="BG38:CG38"/>
    <mergeCell ref="CP39:CQ41"/>
    <mergeCell ref="BG48:CG48"/>
    <mergeCell ref="AB49:AZ49"/>
    <mergeCell ref="BG49:CG49"/>
    <mergeCell ref="CK42:CK44"/>
    <mergeCell ref="CL42:CL44"/>
    <mergeCell ref="CM42:CM44"/>
    <mergeCell ref="CN42:CN44"/>
    <mergeCell ref="CP42:CP44"/>
    <mergeCell ref="AB43:AZ43"/>
    <mergeCell ref="BG43:CG43"/>
    <mergeCell ref="AB41:AZ41"/>
    <mergeCell ref="BG41:CG41"/>
    <mergeCell ref="AB42:AZ42"/>
    <mergeCell ref="BG42:CG42"/>
    <mergeCell ref="AP88:AZ88"/>
    <mergeCell ref="AP89:AZ89"/>
    <mergeCell ref="AP90:AZ90"/>
    <mergeCell ref="I86:S86"/>
    <mergeCell ref="T86:AD86"/>
    <mergeCell ref="AE86:AO86"/>
    <mergeCell ref="AP86:AZ86"/>
    <mergeCell ref="BA86:BK86"/>
    <mergeCell ref="BA80:BK80"/>
    <mergeCell ref="BG75:CG75"/>
    <mergeCell ref="I83:S83"/>
    <mergeCell ref="T83:AD83"/>
    <mergeCell ref="I84:S84"/>
    <mergeCell ref="T84:AD84"/>
    <mergeCell ref="AE84:AO84"/>
    <mergeCell ref="BL80:BV80"/>
    <mergeCell ref="B68:AA68"/>
    <mergeCell ref="AB68:AZ68"/>
    <mergeCell ref="BG68:CG68"/>
    <mergeCell ref="BD71:BF71"/>
    <mergeCell ref="BG71:CG71"/>
    <mergeCell ref="AB76:AZ76"/>
    <mergeCell ref="BA74:BC74"/>
    <mergeCell ref="BD74:BF74"/>
    <mergeCell ref="BA75:BC75"/>
    <mergeCell ref="BD75:BF75"/>
    <mergeCell ref="BA76:BC76"/>
    <mergeCell ref="BD76:BF76"/>
    <mergeCell ref="B78:CG78"/>
    <mergeCell ref="I82:S82"/>
    <mergeCell ref="I81:S81"/>
    <mergeCell ref="AP80:AZ80"/>
    <mergeCell ref="BG76:CG76"/>
    <mergeCell ref="AE94:AO94"/>
    <mergeCell ref="AP94:AZ94"/>
    <mergeCell ref="BB92:BK92"/>
    <mergeCell ref="T93:AD93"/>
    <mergeCell ref="AE93:AO93"/>
    <mergeCell ref="AP93:AZ93"/>
    <mergeCell ref="BA93:BK93"/>
    <mergeCell ref="CI52:CK52"/>
    <mergeCell ref="CM54:CP55"/>
    <mergeCell ref="T82:AD82"/>
    <mergeCell ref="AE82:AO82"/>
    <mergeCell ref="AP82:AZ82"/>
    <mergeCell ref="BA82:BK82"/>
    <mergeCell ref="BL82:BV82"/>
    <mergeCell ref="BW80:BW84"/>
    <mergeCell ref="T81:AD81"/>
    <mergeCell ref="AE81:AO81"/>
    <mergeCell ref="AP81:AZ81"/>
    <mergeCell ref="BA81:BK81"/>
    <mergeCell ref="BL81:BV81"/>
    <mergeCell ref="M77:CG77"/>
    <mergeCell ref="I80:S80"/>
    <mergeCell ref="T80:AD80"/>
    <mergeCell ref="AE80:AO80"/>
    <mergeCell ref="T95:AD95"/>
    <mergeCell ref="AE95:AO95"/>
    <mergeCell ref="AP95:AZ95"/>
    <mergeCell ref="BA95:BK95"/>
    <mergeCell ref="B77:L77"/>
    <mergeCell ref="BL86:BV86"/>
    <mergeCell ref="AP84:AZ84"/>
    <mergeCell ref="BA84:BK84"/>
    <mergeCell ref="BL84:BV84"/>
    <mergeCell ref="I85:S85"/>
    <mergeCell ref="T85:AD85"/>
    <mergeCell ref="AE85:AO85"/>
    <mergeCell ref="AP85:AZ85"/>
    <mergeCell ref="BA85:BK85"/>
    <mergeCell ref="BL85:BV85"/>
    <mergeCell ref="BL83:BV83"/>
    <mergeCell ref="BA94:BK94"/>
    <mergeCell ref="I93:S93"/>
    <mergeCell ref="I95:S95"/>
    <mergeCell ref="I94:S94"/>
    <mergeCell ref="T94:AD94"/>
    <mergeCell ref="AE83:AO83"/>
    <mergeCell ref="AP83:AZ83"/>
    <mergeCell ref="BA83:BK83"/>
    <mergeCell ref="CI74:CJ74"/>
    <mergeCell ref="AB60:AZ60"/>
    <mergeCell ref="BG60:CG60"/>
    <mergeCell ref="B61:AZ61"/>
    <mergeCell ref="BG61:CG61"/>
    <mergeCell ref="B62:AA67"/>
    <mergeCell ref="AB62:AZ62"/>
    <mergeCell ref="BG62:CG62"/>
    <mergeCell ref="AB64:AZ64"/>
    <mergeCell ref="BG64:CG64"/>
    <mergeCell ref="AB66:AZ66"/>
    <mergeCell ref="BG66:CG66"/>
    <mergeCell ref="AB67:AZ67"/>
    <mergeCell ref="BG67:CG67"/>
    <mergeCell ref="B70:AA70"/>
    <mergeCell ref="AB70:AZ70"/>
    <mergeCell ref="BG70:CG70"/>
    <mergeCell ref="B73:AA76"/>
    <mergeCell ref="AB73:AZ73"/>
    <mergeCell ref="BG73:CG73"/>
    <mergeCell ref="AB74:AZ74"/>
    <mergeCell ref="BG74:CG74"/>
    <mergeCell ref="AB75:AZ75"/>
    <mergeCell ref="BA69:BC69"/>
    <mergeCell ref="BG56:CG56"/>
    <mergeCell ref="AB57:AZ57"/>
    <mergeCell ref="BG57:CG57"/>
    <mergeCell ref="AB58:AZ58"/>
    <mergeCell ref="BG58:CG58"/>
    <mergeCell ref="M52:AA52"/>
    <mergeCell ref="AB52:AZ52"/>
    <mergeCell ref="BG52:CG52"/>
    <mergeCell ref="M53:AA55"/>
    <mergeCell ref="AB53:AZ53"/>
    <mergeCell ref="BG53:CG53"/>
    <mergeCell ref="AB54:AZ54"/>
    <mergeCell ref="BG54:CG54"/>
    <mergeCell ref="AB55:AZ55"/>
    <mergeCell ref="BG55:CG55"/>
    <mergeCell ref="BA53:BC53"/>
    <mergeCell ref="BD53:BF53"/>
    <mergeCell ref="BA54:BC54"/>
    <mergeCell ref="BD54:BF54"/>
    <mergeCell ref="BA55:BC55"/>
    <mergeCell ref="BD55:BF55"/>
    <mergeCell ref="BA56:BC56"/>
    <mergeCell ref="M56:AA56"/>
    <mergeCell ref="M57:AA59"/>
    <mergeCell ref="AB50:AZ50"/>
    <mergeCell ref="BG50:CG50"/>
    <mergeCell ref="AB51:AZ51"/>
    <mergeCell ref="BG51:CG51"/>
    <mergeCell ref="M44:AA51"/>
    <mergeCell ref="AB44:AZ44"/>
    <mergeCell ref="BG44:CG44"/>
    <mergeCell ref="AB45:AZ45"/>
    <mergeCell ref="BG45:CG45"/>
    <mergeCell ref="AB46:AZ46"/>
    <mergeCell ref="BG46:CG46"/>
    <mergeCell ref="AB47:AZ47"/>
    <mergeCell ref="BG47:CG47"/>
    <mergeCell ref="AB48:AZ48"/>
    <mergeCell ref="BA45:BC45"/>
    <mergeCell ref="BD45:BF45"/>
    <mergeCell ref="BA46:BC46"/>
    <mergeCell ref="BD46:BF46"/>
    <mergeCell ref="BA47:BC47"/>
    <mergeCell ref="BD47:BF47"/>
    <mergeCell ref="BA48:BC48"/>
    <mergeCell ref="CI42:CI44"/>
    <mergeCell ref="CJ42:CJ44"/>
    <mergeCell ref="BA41:BC41"/>
    <mergeCell ref="BD41:BF41"/>
    <mergeCell ref="BA42:BC42"/>
    <mergeCell ref="BD42:BF42"/>
    <mergeCell ref="BA43:BC43"/>
    <mergeCell ref="BD43:BF43"/>
    <mergeCell ref="BA44:BC44"/>
    <mergeCell ref="BD44:BF44"/>
    <mergeCell ref="M23:AA23"/>
    <mergeCell ref="AB23:AZ23"/>
    <mergeCell ref="BG23:CG23"/>
    <mergeCell ref="M24:AA43"/>
    <mergeCell ref="AB24:AZ24"/>
    <mergeCell ref="BG24:CG24"/>
    <mergeCell ref="AB26:AZ26"/>
    <mergeCell ref="BG26:CG26"/>
    <mergeCell ref="AB27:AZ27"/>
    <mergeCell ref="BG27:CG27"/>
    <mergeCell ref="AB36:AZ36"/>
    <mergeCell ref="BG36:CG36"/>
    <mergeCell ref="AB39:AZ39"/>
    <mergeCell ref="BG39:CG39"/>
    <mergeCell ref="AB40:AZ40"/>
    <mergeCell ref="BG40:CG40"/>
    <mergeCell ref="AB37:AZ37"/>
    <mergeCell ref="BG37:CG37"/>
    <mergeCell ref="AB28:AZ28"/>
    <mergeCell ref="BG28:CG28"/>
    <mergeCell ref="AB30:AZ30"/>
    <mergeCell ref="BG30:CG30"/>
    <mergeCell ref="AB35:AZ35"/>
    <mergeCell ref="BG35:CG35"/>
    <mergeCell ref="M15:AA22"/>
    <mergeCell ref="AB15:AZ15"/>
    <mergeCell ref="BG15:CG15"/>
    <mergeCell ref="AB16:AZ16"/>
    <mergeCell ref="BG16:CG16"/>
    <mergeCell ref="AB17:AZ17"/>
    <mergeCell ref="BG17:CG17"/>
    <mergeCell ref="AB18:AZ18"/>
    <mergeCell ref="BG18:CG18"/>
    <mergeCell ref="AB22:AZ22"/>
    <mergeCell ref="BG22:CG22"/>
    <mergeCell ref="AB19:AZ19"/>
    <mergeCell ref="BG19:CG19"/>
    <mergeCell ref="AB21:AZ21"/>
    <mergeCell ref="BG21:CG21"/>
    <mergeCell ref="BA15:BC15"/>
    <mergeCell ref="BD15:BF15"/>
    <mergeCell ref="BA16:BC16"/>
    <mergeCell ref="BA21:BC21"/>
    <mergeCell ref="BD21:BF21"/>
    <mergeCell ref="BA22:BC22"/>
    <mergeCell ref="BD22:BF22"/>
    <mergeCell ref="AB20:AZ20"/>
    <mergeCell ref="BG20:CG20"/>
    <mergeCell ref="M12:AA14"/>
    <mergeCell ref="AB12:AZ12"/>
    <mergeCell ref="BG12:CG12"/>
    <mergeCell ref="AB13:AZ13"/>
    <mergeCell ref="BG13:CG13"/>
    <mergeCell ref="AB14:AZ14"/>
    <mergeCell ref="BG14:CG14"/>
    <mergeCell ref="BA12:BC12"/>
    <mergeCell ref="BD12:BF12"/>
    <mergeCell ref="BA13:BC13"/>
    <mergeCell ref="BD13:BF13"/>
    <mergeCell ref="BA14:BC14"/>
    <mergeCell ref="BD14:BF14"/>
    <mergeCell ref="AX2:CG2"/>
    <mergeCell ref="Q2:AS2"/>
    <mergeCell ref="B1:CG1"/>
    <mergeCell ref="BA90:CA91"/>
    <mergeCell ref="B5:AZ5"/>
    <mergeCell ref="BG5:CG5"/>
    <mergeCell ref="B6:AZ6"/>
    <mergeCell ref="BG6:CG6"/>
    <mergeCell ref="B7:AZ7"/>
    <mergeCell ref="BG7:CG7"/>
    <mergeCell ref="B3:L3"/>
    <mergeCell ref="M3:AA3"/>
    <mergeCell ref="AB3:AZ3"/>
    <mergeCell ref="BG3:CG3"/>
    <mergeCell ref="B8:AZ8"/>
    <mergeCell ref="BG8:CG8"/>
    <mergeCell ref="B9:AA11"/>
    <mergeCell ref="AB9:AZ9"/>
    <mergeCell ref="BG9:CG9"/>
    <mergeCell ref="AB10:AZ10"/>
    <mergeCell ref="BG10:CG10"/>
    <mergeCell ref="AB11:AZ11"/>
    <mergeCell ref="BG11:CG11"/>
    <mergeCell ref="B4:AZ4"/>
    <mergeCell ref="BG4:CG4"/>
    <mergeCell ref="BA3:BC3"/>
    <mergeCell ref="BD3:BF3"/>
    <mergeCell ref="BA4:BC4"/>
    <mergeCell ref="BD4:BF4"/>
    <mergeCell ref="BA5:BC5"/>
    <mergeCell ref="BD5:BF5"/>
    <mergeCell ref="BA6:BC6"/>
    <mergeCell ref="BD6:BF6"/>
    <mergeCell ref="BA7:BC7"/>
    <mergeCell ref="BD7:BF7"/>
    <mergeCell ref="BA8:BC8"/>
    <mergeCell ref="BD8:BF8"/>
    <mergeCell ref="BA9:BC9"/>
    <mergeCell ref="BD9:BF9"/>
    <mergeCell ref="BA10:BC10"/>
    <mergeCell ref="BD10:BF10"/>
    <mergeCell ref="BA11:BC11"/>
    <mergeCell ref="BD11:BF11"/>
    <mergeCell ref="BA23:BC23"/>
    <mergeCell ref="BD23:BF23"/>
    <mergeCell ref="BD16:BF16"/>
    <mergeCell ref="BA17:BC17"/>
    <mergeCell ref="BD17:BF17"/>
    <mergeCell ref="BA18:BC18"/>
    <mergeCell ref="BD18:BF18"/>
    <mergeCell ref="BA19:BC19"/>
    <mergeCell ref="BD19:BF19"/>
    <mergeCell ref="BA20:BC20"/>
    <mergeCell ref="BD20:BF20"/>
    <mergeCell ref="BD37:BF37"/>
    <mergeCell ref="BA39:BC39"/>
    <mergeCell ref="BD39:BF39"/>
    <mergeCell ref="BA40:BC40"/>
    <mergeCell ref="BD40:BF40"/>
    <mergeCell ref="BA27:BC27"/>
    <mergeCell ref="BD27:BF27"/>
    <mergeCell ref="BA28:BC28"/>
    <mergeCell ref="BD28:BF28"/>
    <mergeCell ref="BA30:BC30"/>
    <mergeCell ref="BD30:BF30"/>
    <mergeCell ref="BD35:BF35"/>
    <mergeCell ref="BA36:BC36"/>
    <mergeCell ref="BD36:BF36"/>
    <mergeCell ref="BA37:BC37"/>
    <mergeCell ref="BA34:BC34"/>
    <mergeCell ref="BD34:BF34"/>
    <mergeCell ref="B72:AZ72"/>
    <mergeCell ref="BA68:BC68"/>
    <mergeCell ref="BD68:BF68"/>
    <mergeCell ref="BD56:BF56"/>
    <mergeCell ref="BA57:BC57"/>
    <mergeCell ref="BD57:BF57"/>
    <mergeCell ref="BA58:BC58"/>
    <mergeCell ref="BD58:BF58"/>
    <mergeCell ref="BA60:BC60"/>
    <mergeCell ref="BD60:BF60"/>
    <mergeCell ref="BA61:BC61"/>
    <mergeCell ref="BD61:BF61"/>
    <mergeCell ref="BA62:BC62"/>
    <mergeCell ref="BD62:BF62"/>
    <mergeCell ref="BA64:BC64"/>
    <mergeCell ref="BD64:BF64"/>
    <mergeCell ref="BA66:BC66"/>
    <mergeCell ref="BD66:BF66"/>
    <mergeCell ref="BA67:BC67"/>
    <mergeCell ref="BD67:BF67"/>
    <mergeCell ref="AB56:AZ56"/>
    <mergeCell ref="BD69:BF69"/>
    <mergeCell ref="B71:AZ71"/>
    <mergeCell ref="BA71:BC71"/>
    <mergeCell ref="BG34:CG34"/>
    <mergeCell ref="AB29:AZ29"/>
    <mergeCell ref="BA29:BC29"/>
    <mergeCell ref="BD29:BF29"/>
    <mergeCell ref="BG29:CG29"/>
    <mergeCell ref="AB31:AZ31"/>
    <mergeCell ref="BA31:BC31"/>
    <mergeCell ref="BD31:BF31"/>
    <mergeCell ref="BG31:CG31"/>
    <mergeCell ref="AB33:AZ33"/>
    <mergeCell ref="BA33:BC33"/>
    <mergeCell ref="BD33:BF33"/>
    <mergeCell ref="BG33:CG33"/>
    <mergeCell ref="BD24:BF24"/>
    <mergeCell ref="BA26:BC26"/>
    <mergeCell ref="BD26:BF26"/>
    <mergeCell ref="B69:AA69"/>
    <mergeCell ref="AB69:AZ69"/>
    <mergeCell ref="BG69:CG69"/>
    <mergeCell ref="AB25:AZ25"/>
    <mergeCell ref="BA25:BC25"/>
    <mergeCell ref="BD25:BF25"/>
    <mergeCell ref="BG25:CG25"/>
    <mergeCell ref="AB63:AZ63"/>
    <mergeCell ref="BA63:BC63"/>
    <mergeCell ref="BD63:BF63"/>
    <mergeCell ref="BG63:CG63"/>
    <mergeCell ref="AB65:AZ65"/>
    <mergeCell ref="BA65:BC65"/>
    <mergeCell ref="BD65:BF65"/>
    <mergeCell ref="BG65:CG65"/>
    <mergeCell ref="BA51:BC51"/>
    <mergeCell ref="BD51:BF51"/>
    <mergeCell ref="BA52:BC52"/>
    <mergeCell ref="BD52:BF52"/>
    <mergeCell ref="BA35:BC35"/>
    <mergeCell ref="AB34:AZ34"/>
    <mergeCell ref="BA73:BC73"/>
    <mergeCell ref="BD73:BF73"/>
    <mergeCell ref="BA70:BC70"/>
    <mergeCell ref="BD70:BF70"/>
    <mergeCell ref="B12:L51"/>
    <mergeCell ref="BA72:BC72"/>
    <mergeCell ref="BD72:BF72"/>
    <mergeCell ref="BG72:CG72"/>
    <mergeCell ref="AB59:AZ59"/>
    <mergeCell ref="BA59:BC59"/>
    <mergeCell ref="BD59:BF59"/>
    <mergeCell ref="BG59:CG59"/>
    <mergeCell ref="B52:L59"/>
    <mergeCell ref="B60:AA60"/>
    <mergeCell ref="AB32:AZ32"/>
    <mergeCell ref="BA32:BC32"/>
    <mergeCell ref="BD32:BF32"/>
    <mergeCell ref="BG32:CG32"/>
    <mergeCell ref="BD48:BF48"/>
    <mergeCell ref="BA49:BC49"/>
    <mergeCell ref="BD49:BF49"/>
    <mergeCell ref="BA50:BC50"/>
    <mergeCell ref="BD50:BF50"/>
    <mergeCell ref="BA24:BC24"/>
  </mergeCells>
  <phoneticPr fontId="2"/>
  <conditionalFormatting sqref="AP90:AZ90">
    <cfRule type="expression" dxfId="28" priority="62">
      <formula>$AP$90="×"</formula>
    </cfRule>
  </conditionalFormatting>
  <conditionalFormatting sqref="CL54">
    <cfRule type="expression" dxfId="27" priority="60">
      <formula>$CL$54="×"</formula>
    </cfRule>
  </conditionalFormatting>
  <conditionalFormatting sqref="BA4:BC4">
    <cfRule type="expression" dxfId="26" priority="58">
      <formula>$BG$4=""</formula>
    </cfRule>
  </conditionalFormatting>
  <conditionalFormatting sqref="BD4:BF4">
    <cfRule type="expression" dxfId="25" priority="57">
      <formula>$BG$4=""</formula>
    </cfRule>
  </conditionalFormatting>
  <conditionalFormatting sqref="BA26:BC28 BA68:BC70 BA21:BC23 BA5:BC15 BA17:BC19">
    <cfRule type="expression" dxfId="24" priority="56">
      <formula>AND($BG$4=1,BG5="")</formula>
    </cfRule>
  </conditionalFormatting>
  <conditionalFormatting sqref="BD5 BD26:BD28 BD68:BD70 BD21:BD24 BD9:BD19">
    <cfRule type="expression" dxfId="23" priority="52">
      <formula>AND($BG$4=2,BG5="")</formula>
    </cfRule>
  </conditionalFormatting>
  <conditionalFormatting sqref="BA41 BA35:BC37 BA30:BC30 BA72:BC72 BA52:BC58 BA64:BC64 BA66:BC67 BA39:BC40 BA60:BC62">
    <cfRule type="expression" dxfId="22" priority="49">
      <formula>AND($BG$4=1,BG30="")</formula>
    </cfRule>
  </conditionalFormatting>
  <conditionalFormatting sqref="BD75:BD76">
    <cfRule type="expression" dxfId="21" priority="24">
      <formula>AND($BG$4=2,BG75="")</formula>
    </cfRule>
  </conditionalFormatting>
  <conditionalFormatting sqref="BD43:BD51">
    <cfRule type="expression" dxfId="20" priority="26">
      <formula>AND($BG$4=2,BG43="")</formula>
    </cfRule>
  </conditionalFormatting>
  <conditionalFormatting sqref="BD6:BD7 BD73:BD74 BD35:BD37 BD30 BD52:BD58 BD64 BD66:BD67 BD39:BD42 BD60:BD62">
    <cfRule type="expression" dxfId="19" priority="32">
      <formula>AND($BG$4=2,BG6="")</formula>
    </cfRule>
  </conditionalFormatting>
  <conditionalFormatting sqref="BA42:BA43 BA46:BA51">
    <cfRule type="expression" dxfId="18" priority="27">
      <formula>AND($BG$4=1,BG42="")</formula>
    </cfRule>
  </conditionalFormatting>
  <conditionalFormatting sqref="BA44:BA45">
    <cfRule type="expression" dxfId="17" priority="25">
      <formula>AND($BG$4=1,BG44="")</formula>
    </cfRule>
  </conditionalFormatting>
  <conditionalFormatting sqref="BA31:BC34">
    <cfRule type="expression" dxfId="16" priority="23">
      <formula>AND($BG$4=1,BG31="")</formula>
    </cfRule>
  </conditionalFormatting>
  <conditionalFormatting sqref="BD31:BD34">
    <cfRule type="expression" dxfId="15" priority="22">
      <formula>AND($BG$4=2,BG31="")</formula>
    </cfRule>
  </conditionalFormatting>
  <conditionalFormatting sqref="BA29:BC29">
    <cfRule type="expression" dxfId="14" priority="21">
      <formula>AND($BG$4=1,BG29="")</formula>
    </cfRule>
  </conditionalFormatting>
  <conditionalFormatting sqref="BD29">
    <cfRule type="expression" dxfId="13" priority="20">
      <formula>AND($BG$4=2,BG29="")</formula>
    </cfRule>
  </conditionalFormatting>
  <conditionalFormatting sqref="BA71:BC71">
    <cfRule type="expression" dxfId="12" priority="19">
      <formula>AND($BG$4=1,BG71="")</formula>
    </cfRule>
  </conditionalFormatting>
  <conditionalFormatting sqref="BD8">
    <cfRule type="expression" dxfId="11" priority="18">
      <formula>AND($BG$4=2,BG8="")</formula>
    </cfRule>
  </conditionalFormatting>
  <conditionalFormatting sqref="BD20">
    <cfRule type="expression" dxfId="10" priority="16">
      <formula>AND($BG$4=2,BG20="")</formula>
    </cfRule>
  </conditionalFormatting>
  <conditionalFormatting sqref="BA20:BC20">
    <cfRule type="expression" dxfId="9" priority="17">
      <formula>AND($BG$4=1,BG20="")</formula>
    </cfRule>
  </conditionalFormatting>
  <conditionalFormatting sqref="BA63:BC63">
    <cfRule type="expression" dxfId="8" priority="11">
      <formula>AND($BG$4=1,BG63="")</formula>
    </cfRule>
  </conditionalFormatting>
  <conditionalFormatting sqref="BD63">
    <cfRule type="expression" dxfId="7" priority="10">
      <formula>AND($BG$4=2,BG63="")</formula>
    </cfRule>
  </conditionalFormatting>
  <conditionalFormatting sqref="BA65:BC65">
    <cfRule type="expression" dxfId="6" priority="9">
      <formula>AND($BG$4=1,BG65="")</formula>
    </cfRule>
  </conditionalFormatting>
  <conditionalFormatting sqref="BD65">
    <cfRule type="expression" dxfId="5" priority="8">
      <formula>AND($BG$4=2,BG65="")</formula>
    </cfRule>
  </conditionalFormatting>
  <conditionalFormatting sqref="BD25">
    <cfRule type="expression" dxfId="4" priority="6">
      <formula>AND($BG$4=2,BG25="")</formula>
    </cfRule>
  </conditionalFormatting>
  <conditionalFormatting sqref="BA38:BC38">
    <cfRule type="expression" dxfId="3" priority="5">
      <formula>AND($BG$4=1,BG38="")</formula>
    </cfRule>
  </conditionalFormatting>
  <conditionalFormatting sqref="BA24:BC24">
    <cfRule type="expression" dxfId="2" priority="3">
      <formula>AND($BG$4=1,BG24="")</formula>
    </cfRule>
  </conditionalFormatting>
  <conditionalFormatting sqref="BA59:BC59">
    <cfRule type="expression" dxfId="1" priority="2">
      <formula>AND($BG$4=1,BG59="")</formula>
    </cfRule>
  </conditionalFormatting>
  <conditionalFormatting sqref="BD59">
    <cfRule type="expression" dxfId="0" priority="1">
      <formula>AND($BG$4=2,BG59="")</formula>
    </cfRule>
  </conditionalFormatting>
  <dataValidations xWindow="1390" yWindow="495" count="35">
    <dataValidation type="list" allowBlank="1" showInputMessage="1" sqref="BG56:CG56 BG42:CG43 BG14:CG14 BG48:CG49 BG11:CG11 BG52:CG53" xr:uid="{00000000-0002-0000-0100-000000000000}">
      <formula1>"記載あり,記載なし"</formula1>
    </dataValidation>
    <dataValidation type="list" allowBlank="1" showInputMessage="1" showErrorMessage="1" sqref="BG39:CG39" xr:uid="{00000000-0002-0000-0100-000001000000}">
      <formula1>"あり,ー"</formula1>
    </dataValidation>
    <dataValidation imeMode="off" allowBlank="1" showInputMessage="1" showErrorMessage="1" sqref="M2 BG5:CG8" xr:uid="{00000000-0002-0000-0100-000003000000}"/>
    <dataValidation type="list" allowBlank="1" showInputMessage="1" showErrorMessage="1" sqref="BG20:CG20 BG62:CG62" xr:uid="{00000000-0002-0000-0100-000004000000}">
      <formula1>"あり,なし"</formula1>
    </dataValidation>
    <dataValidation type="list" allowBlank="1" showInputMessage="1" showErrorMessage="1" sqref="BG15:CG15" xr:uid="{00000000-0002-0000-0100-000005000000}">
      <formula1>"広域防災拠点,防災拠点,避難施設,広域防災拠点・防災拠点,広域防災拠点・避難施設,防災拠点・避難施設,広域防災拠点・防災拠点・避難施設,該当なし"</formula1>
    </dataValidation>
    <dataValidation type="list" allowBlank="1" showInputMessage="1" sqref="BG26:CG26" xr:uid="{00000000-0002-0000-0100-000008000000}">
      <formula1>"－"</formula1>
    </dataValidation>
    <dataValidation type="list" allowBlank="1" showInputMessage="1" sqref="BG19:CG19" xr:uid="{00000000-0002-0000-0100-000009000000}">
      <formula1>"建築確認が昭和56年以降,「耐震性を有する」と診断,耐震改修整備を実施済み,事業完了までに耐震改修整備が完了予定,該当なし"</formula1>
    </dataValidation>
    <dataValidation type="list" allowBlank="1" showInputMessage="1" sqref="BG27:CG28 BG30:CG38" xr:uid="{00000000-0002-0000-0100-00000A000000}">
      <formula1>"ー"</formula1>
    </dataValidation>
    <dataValidation type="list" allowBlank="1" showInputMessage="1" sqref="BG41:CG41" xr:uid="{00000000-0002-0000-0100-00000B000000}">
      <formula1>"S,記載なし"</formula1>
    </dataValidation>
    <dataValidation type="list" allowBlank="1" showInputMessage="1" sqref="BG57:CG57" xr:uid="{00000000-0002-0000-0100-00000C000000}">
      <formula1>"該当なし,該当する,記載なし,問題あり"</formula1>
    </dataValidation>
    <dataValidation type="list" allowBlank="1" showInputMessage="1" sqref="BG66:CG66" xr:uid="{00000000-0002-0000-0100-00000D000000}">
      <formula1>"対象外が含まれていない,対象外が含まれている"</formula1>
    </dataValidation>
    <dataValidation type="list" allowBlank="1" showInputMessage="1" sqref="BG73:CG73" xr:uid="{00000000-0002-0000-0100-00000E000000}">
      <formula1>"2期とも添付されている,1期のみ添付,添付なし"</formula1>
    </dataValidation>
    <dataValidation type="list" allowBlank="1" showInputMessage="1" sqref="BG74:CG74" xr:uid="{00000000-0002-0000-0100-00000F000000}">
      <formula1>"債務超過でない,前期のみ債務超過,前々のみ債務超過,２期とも債務超過"</formula1>
    </dataValidation>
    <dataValidation type="list" allowBlank="1" showInputMessage="1" sqref="BG9:CG9" xr:uid="{00000000-0002-0000-0100-000010000000}">
      <formula1>"ある,ない"</formula1>
    </dataValidation>
    <dataValidation type="list" allowBlank="1" showInputMessage="1" sqref="BG10:CG10 BG46:CG47" xr:uid="{00000000-0002-0000-0100-000012000000}">
      <formula1>"正しく記載されている,正しく記載されていない"</formula1>
    </dataValidation>
    <dataValidation type="list" allowBlank="1" showInputMessage="1" sqref="BG61:CG61" xr:uid="{00000000-0002-0000-0100-000014000000}">
      <formula1>"添付あり,添付なし"</formula1>
    </dataValidation>
    <dataValidation type="list" imeMode="hiragana" allowBlank="1" showInputMessage="1" sqref="BG13:CG13 BG67:CG67" xr:uid="{00000000-0002-0000-0100-000015000000}">
      <formula1>"ー"</formula1>
    </dataValidation>
    <dataValidation type="list" allowBlank="1" showInputMessage="1" showErrorMessage="1" sqref="BG23:CG23" xr:uid="{00000000-0002-0000-0100-000016000000}">
      <formula1>"①,①②,①②③,①　③,③,該当なし"</formula1>
    </dataValidation>
    <dataValidation type="list" allowBlank="1" showInputMessage="1" sqref="BG59:CG59" xr:uid="{00000000-0002-0000-0100-000017000000}">
      <formula1>"取組状況を1つ満たす,取組状況を２つ満たす,取組状況を３つ満たす,取組状況を４つ満たす,取組状況を５つ以上満たす,記載なし"</formula1>
    </dataValidation>
    <dataValidation type="list" imeMode="off" allowBlank="1" showInputMessage="1" showErrorMessage="1" sqref="BG4:CG4" xr:uid="{00000000-0002-0000-0100-000018000000}">
      <formula1>"1,2"</formula1>
    </dataValidation>
    <dataValidation type="list" allowBlank="1" showInputMessage="1" showErrorMessage="1" sqref="BG12:CG12" xr:uid="{00000000-0002-0000-0100-000019000000}">
      <formula1>$CW$2:$CW$9</formula1>
    </dataValidation>
    <dataValidation type="list" allowBlank="1" showInputMessage="1" showErrorMessage="1" sqref="BG29:CG29" xr:uid="{00000000-0002-0000-0100-00001A000000}">
      <formula1>"〇,ー"</formula1>
    </dataValidation>
    <dataValidation type="list" allowBlank="1" showInputMessage="1" sqref="BG71:CG71" xr:uid="{00000000-0002-0000-0100-00001B000000}">
      <formula1>"政令市未満市区町村,都道府県,政令市,民間企業"</formula1>
    </dataValidation>
    <dataValidation type="list" allowBlank="1" showInputMessage="1" sqref="BG22:CG22" xr:uid="{00000000-0002-0000-0100-00001C000000}">
      <formula1>"浸水被害地域でない,浸水被害地域に該当・浸水対策済み,浸水被害地域に該当・浸水対策を行う予定,浸水被害地域に該当・対策なし"</formula1>
    </dataValidation>
    <dataValidation type="list" allowBlank="1" showInputMessage="1" sqref="BG21:CG21" xr:uid="{00000000-0002-0000-0100-00001D000000}">
      <formula1>"土砂災害地域でない,土砂災害地域に該当・土砂対策済み,土砂災害地域に該当・土砂対策を行う予定,土砂災害地域に該当・対策なし"</formula1>
    </dataValidation>
    <dataValidation type="list" allowBlank="1" showInputMessage="1" sqref="BG24:CG24" xr:uid="{00000000-0002-0000-0100-00001E000000}">
      <formula1>"自家消費できる規模となっている,自家消費できる規模となっていない"</formula1>
    </dataValidation>
    <dataValidation type="list" allowBlank="1" showInputMessage="1" showErrorMessage="1" sqref="BG60:CG60" xr:uid="{00000000-0002-0000-0100-00001F000000}">
      <formula1>"完了する,完了しない"</formula1>
    </dataValidation>
    <dataValidation type="list" allowBlank="1" showInputMessage="1" sqref="BG58:CG58" xr:uid="{00000000-0002-0000-0100-000020000000}">
      <formula1>"該当なし,該当あり,記載する,問題あり"</formula1>
    </dataValidation>
    <dataValidation type="list" allowBlank="1" showInputMessage="1" sqref="BG55:CG55" xr:uid="{00000000-0002-0000-0100-000021000000}">
      <formula1>"資金計画に問題なし,事業遂行上問題あり"</formula1>
    </dataValidation>
    <dataValidation type="list" allowBlank="1" showInputMessage="1" sqref="BG54:CG54" xr:uid="{00000000-0002-0000-0100-000022000000}">
      <formula1>"適切な維持管理体制を整備,適切な維持管理体制が整備されない"</formula1>
    </dataValidation>
    <dataValidation type="list" allowBlank="1" showInputMessage="1" sqref="BG63:CG64" xr:uid="{00000000-0002-0000-0100-000023000000}">
      <formula1>"適切である,適切でない"</formula1>
    </dataValidation>
    <dataValidation type="list" allowBlank="1" showInputMessage="1" sqref="BG65:CG65" xr:uid="{00000000-0002-0000-0100-000024000000}">
      <formula1>"該当なし,適切に考慮している,適切に考慮していない"</formula1>
    </dataValidation>
    <dataValidation type="list" allowBlank="1" showInputMessage="1" sqref="BG68:CG69" xr:uid="{00000000-0002-0000-0100-000026000000}">
      <formula1>"正しく記載されている,正しく記載されていない,記載なし"</formula1>
    </dataValidation>
    <dataValidation type="list" allowBlank="1" showInputMessage="1" sqref="BG70:CG70" xr:uid="{00000000-0002-0000-0100-000027000000}">
      <formula1>"正しく計算されている,正しく計算されていない,記載なし"</formula1>
    </dataValidation>
    <dataValidation type="list" imeMode="hiragana" allowBlank="1" showInputMessage="1" sqref="BG40:CG40" xr:uid="{7B473A3F-E51E-4D02-B0AC-D527D7804A01}">
      <formula1>"確保している,確保していない"</formula1>
    </dataValidation>
  </dataValidations>
  <pageMargins left="0.70866141732283472" right="0.70866141732283472" top="0.74803149606299213" bottom="0.35433070866141736" header="0.31496062992125984" footer="0.31496062992125984"/>
  <pageSetup paperSize="9" scale="73" fitToHeight="0" orientation="portrait" r:id="rId1"/>
  <rowBreaks count="1" manualBreakCount="1">
    <brk id="51" max="8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事業内容</vt:lpstr>
      <vt:lpstr>事業内容!Print_Area</vt:lpstr>
      <vt:lpstr>事業内容!Print_Titles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2020-04-10T00:42:16Z</dcterms:created>
  <dcterms:modified xsi:type="dcterms:W3CDTF">2021-03-22T10:31:14Z</dcterms:modified>
</cp:coreProperties>
</file>