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a\OneDrive - 一般財団法人　環境イノベーション情報機構\ドキュメント - 事業部第1課\#R6補正 補助事業（地域レジリエンス）\★★R6補正一次公募関連\①-1応募申請書類 R6補正　1号事業\"/>
    </mc:Choice>
  </mc:AlternateContent>
  <xr:revisionPtr revIDLastSave="0" documentId="13_ncr:1_{34BFCE98-5E45-4274-8D46-0AD98151CA3C}" xr6:coauthVersionLast="47" xr6:coauthVersionMax="47" xr10:uidLastSave="{00000000-0000-0000-0000-000000000000}"/>
  <bookViews>
    <workbookView xWindow="-120" yWindow="-120" windowWidth="29040" windowHeight="15720" xr2:uid="{6ADD2CFA-207E-461B-8367-FF91CC4B86F8}"/>
  </bookViews>
  <sheets>
    <sheet name="事業内容" sheetId="3" r:id="rId1"/>
  </sheets>
  <definedNames>
    <definedName name="_xlnm.Print_Area" localSheetId="0">事業内容!$B$1:$E$110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3" l="1"/>
  <c r="L65" i="3"/>
  <c r="L64" i="3"/>
  <c r="E13" i="3"/>
  <c r="F7" i="3" l="1"/>
  <c r="E19" i="3"/>
  <c r="E30" i="3"/>
  <c r="K87" i="3"/>
  <c r="N87" i="3"/>
  <c r="K88" i="3"/>
  <c r="E87" i="3" s="1"/>
  <c r="N88" i="3"/>
  <c r="E88" i="3" s="1"/>
  <c r="K62" i="3" l="1"/>
  <c r="M62" i="3" s="1"/>
  <c r="K61" i="3"/>
  <c r="M61" i="3" s="1"/>
  <c r="K59" i="3"/>
  <c r="M59" i="3" s="1"/>
  <c r="K58" i="3"/>
  <c r="M58" i="3" s="1"/>
  <c r="E56" i="3"/>
  <c r="K57" i="3"/>
  <c r="M57" i="3" s="1"/>
  <c r="K56" i="3"/>
  <c r="M56" i="3" s="1"/>
  <c r="K60" i="3"/>
  <c r="M60" i="3" s="1"/>
  <c r="K63" i="3"/>
  <c r="M63" i="3" s="1"/>
  <c r="N64" i="3" l="1"/>
  <c r="E59" i="3" s="1"/>
  <c r="K64" i="3"/>
  <c r="M64" i="3" l="1"/>
  <c r="E58" i="3" s="1"/>
  <c r="E57" i="3"/>
</calcChain>
</file>

<file path=xl/sharedStrings.xml><?xml version="1.0" encoding="utf-8"?>
<sst xmlns="http://schemas.openxmlformats.org/spreadsheetml/2006/main" count="159" uniqueCount="150">
  <si>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</si>
  <si>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</si>
  <si>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</si>
  <si>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</si>
  <si>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</si>
  <si>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</si>
  <si>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</si>
  <si>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</si>
  <si>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</si>
  <si>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</si>
  <si>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</si>
  <si>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</si>
  <si>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</si>
  <si>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</si>
  <si>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</si>
  <si>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</si>
  <si>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</si>
  <si>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</si>
  <si>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</si>
  <si>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</si>
  <si>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</si>
  <si>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</si>
  <si>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</si>
  <si>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</si>
  <si>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</si>
  <si>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</si>
  <si>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</si>
  <si>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</si>
  <si>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</si>
  <si>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</si>
  <si>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</si>
  <si>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</si>
  <si>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</si>
  <si>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</si>
  <si>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</si>
  <si>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</si>
  <si>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</si>
  <si>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</si>
  <si>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</si>
  <si>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</si>
  <si>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</si>
  <si>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■費用対効果（効果対費用）等算出表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6">
      <t>ヒヨウタイコウカ</t>
    </rPh>
    <rPh sb="7" eb="10">
      <t>コウカタイ</t>
    </rPh>
    <rPh sb="10" eb="12">
      <t>ヒヨウ</t>
    </rPh>
    <rPh sb="13" eb="14">
      <t>トウ</t>
    </rPh>
    <rPh sb="14" eb="16">
      <t>サンシュツ</t>
    </rPh>
    <rPh sb="16" eb="17">
      <t>ヒョウ</t>
    </rPh>
    <rPh sb="51" eb="52">
      <t>ラン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</si>
  <si>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</si>
  <si>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</si>
  <si>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</si>
  <si>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</si>
  <si>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</si>
  <si>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</si>
  <si>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</si>
  <si>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</si>
  <si>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</si>
  <si>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</si>
  <si>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</si>
  <si>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</si>
  <si>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</si>
  <si>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</si>
  <si>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</si>
  <si>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</si>
  <si>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</si>
  <si>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</si>
  <si>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</si>
  <si>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</si>
  <si>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</si>
  <si>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</si>
  <si>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</si>
  <si>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</si>
  <si>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</si>
  <si>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</si>
  <si>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</si>
  <si>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</si>
  <si>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</si>
  <si>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</si>
  <si>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</si>
  <si>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</si>
  <si>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</si>
  <si>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</si>
  <si>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</si>
  <si>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</si>
  <si>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</si>
  <si>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</si>
  <si>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</si>
  <si>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</si>
  <si>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</si>
  <si>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</si>
  <si>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</si>
  <si>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</si>
  <si>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</si>
  <si>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</si>
  <si>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</si>
  <si>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</si>
  <si>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</si>
  <si>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</si>
  <si>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</si>
  <si>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</si>
  <si>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</si>
  <si>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</si>
  <si>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</si>
  <si>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</si>
  <si>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</si>
  <si>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</si>
  <si>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</si>
  <si>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</si>
  <si>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</si>
  <si>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</si>
  <si>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</si>
  <si>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</si>
  <si>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</si>
  <si>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</si>
  <si>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</si>
  <si>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</si>
  <si>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</si>
  <si>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</si>
  <si>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</si>
  <si>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</si>
  <si>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</si>
  <si>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</si>
  <si>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</si>
  <si>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</si>
  <si>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</si>
  <si>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</si>
  <si>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</si>
  <si>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</si>
  <si>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</si>
  <si>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</si>
  <si>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</si>
  <si>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</si>
  <si>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</si>
  <si>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</si>
  <si>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</si>
  <si>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</si>
  <si>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</si>
  <si>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</si>
  <si>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</si>
  <si>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</si>
  <si>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</si>
  <si>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</si>
  <si>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</si>
  <si>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</si>
  <si>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</si>
  <si>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0" eb="5">
      <t>ヒヨウコウリツセイ</t>
    </rPh>
    <phoneticPr fontId="1"/>
  </si>
  <si>
    <t>費用効率性
(効果対費用) ⑤
＝④／③
（円/t-CO2）
※自動計算</t>
    <rPh sb="0" eb="5">
      <t>ヒヨウコウリツセイ</t>
    </rPh>
    <rPh sb="7" eb="9">
      <t>コウカ</t>
    </rPh>
    <rPh sb="9" eb="10">
      <t>タイ</t>
    </rPh>
    <rPh sb="10" eb="12">
      <t>ヒヨウ</t>
    </rPh>
    <rPh sb="22" eb="23">
      <t>エン</t>
    </rPh>
    <rPh sb="32" eb="36">
      <t>ジドウケイサン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</si>
  <si>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</si>
  <si>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</si>
  <si>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</si>
  <si>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※↑不要のセルはプルダウンから”</t>
    </r>
    <r>
      <rPr>
        <sz val="9"/>
        <color theme="1"/>
        <rFont val="Microsoft JhengHei"/>
        <family val="3"/>
      </rPr>
      <t>━”</t>
    </r>
    <r>
      <rPr>
        <sz val="9"/>
        <color theme="1"/>
        <rFont val="BIZ UDPゴシック"/>
        <family val="3"/>
        <charset val="128"/>
      </rPr>
      <t>選択すること</t>
    </r>
    <rPh sb="2" eb="4">
      <t>フヨウ</t>
    </rPh>
    <phoneticPr fontId="1"/>
  </si>
  <si>
    <t>※↓数値項目の入力 は単位不要</t>
    <rPh sb="2" eb="4">
      <t>スウチ</t>
    </rPh>
    <rPh sb="4" eb="6">
      <t>コウモク</t>
    </rPh>
    <rPh sb="7" eb="9">
      <t>ニュウリョク</t>
    </rPh>
    <rPh sb="11" eb="13">
      <t>タンイ</t>
    </rPh>
    <rPh sb="13" eb="15">
      <t>フヨウ</t>
    </rPh>
    <phoneticPr fontId="1"/>
  </si>
  <si>
    <r>
      <t>太陽光パネル 出力合計 （kW）　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</si>
  <si>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災害時に稼働する建物機能</t>
    </r>
    <r>
      <rPr>
        <sz val="9"/>
        <rFont val="BIZ UDPゴシック"/>
        <family val="3"/>
        <charset val="128"/>
      </rPr>
      <t>（広域防災拠点・防災拠点・避難施設 等）</t>
    </r>
    <r>
      <rPr>
        <sz val="11"/>
        <rFont val="BIZ UDPゴシック"/>
        <family val="3"/>
        <charset val="128"/>
      </rPr>
      <t>のエリアの床面積合計(㎡)</t>
    </r>
    <rPh sb="0" eb="3">
      <t>サイガイジ</t>
    </rPh>
    <rPh sb="4" eb="6">
      <t>カドウ</t>
    </rPh>
    <rPh sb="8" eb="10">
      <t>タテモノ</t>
    </rPh>
    <rPh sb="10" eb="12">
      <t>キノウ</t>
    </rPh>
    <rPh sb="13" eb="15">
      <t>コウイキ</t>
    </rPh>
    <rPh sb="15" eb="17">
      <t>ボウサイ</t>
    </rPh>
    <rPh sb="17" eb="19">
      <t>キョテン</t>
    </rPh>
    <rPh sb="20" eb="22">
      <t>ボウサイ</t>
    </rPh>
    <rPh sb="22" eb="24">
      <t>キョテン</t>
    </rPh>
    <rPh sb="25" eb="27">
      <t>ヒナン</t>
    </rPh>
    <rPh sb="27" eb="29">
      <t>シセツ</t>
    </rPh>
    <rPh sb="30" eb="31">
      <t>トウ</t>
    </rPh>
    <rPh sb="37" eb="40">
      <t>ユカメンセキ</t>
    </rPh>
    <rPh sb="40" eb="42">
      <t>ゴウケイ</t>
    </rPh>
    <phoneticPr fontId="1"/>
  </si>
  <si>
    <t>単年度</t>
  </si>
  <si>
    <t>該当しない項目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</si>
</sst>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  <numFmt numFmtId="193" formatCode="General&quot;㎡&quot;"/>
  </numFmts>
  <fonts count="4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9"/>
      <color theme="1"/>
      <name val="BIZ UDPゴシック"/>
      <family val="3"/>
      <charset val="128"/>
    </font>
    <font>
      <sz val="9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12" fontId="0" fillId="0" borderId="0" xfId="0" applyNumberForma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>
      <alignment horizontal="center" vertical="center"/>
    </xf>
    <xf numFmtId="4" fontId="8" fillId="5" borderId="42" xfId="0" applyNumberFormat="1" applyFont="1" applyFill="1" applyBorder="1" applyAlignment="1">
      <alignment horizontal="center" vertical="center"/>
    </xf>
    <xf numFmtId="4" fontId="26" fillId="5" borderId="17" xfId="1" applyNumberFormat="1" applyFont="1" applyFill="1" applyBorder="1" applyAlignment="1" applyProtection="1">
      <alignment horizontal="center" vertical="center"/>
    </xf>
    <xf numFmtId="4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0" fontId="43" fillId="0" borderId="0" xfId="0" applyFont="1" applyAlignment="1">
      <alignment vertical="center" wrapText="1"/>
    </xf>
    <xf numFmtId="38" fontId="26" fillId="5" borderId="48" xfId="1" applyFont="1" applyFill="1" applyBorder="1" applyAlignment="1" applyProtection="1">
      <alignment horizontal="center" vertical="center"/>
      <protection locked="0"/>
    </xf>
    <xf numFmtId="193" fontId="13" fillId="2" borderId="12" xfId="1" applyNumberFormat="1" applyFont="1" applyFill="1" applyBorder="1" applyAlignment="1" applyProtection="1">
      <alignment horizontal="center" vertical="center" shrinkToFit="1"/>
      <protection locked="0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54</xdr:row>
      <xdr:rowOff>341780</xdr:rowOff>
    </xdr:from>
    <xdr:to>
      <xdr:col>5</xdr:col>
      <xdr:colOff>337857</xdr:colOff>
      <xdr:row>61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85718</xdr:colOff>
      <xdr:row>86</xdr:row>
      <xdr:rowOff>13606</xdr:rowOff>
    </xdr:from>
    <xdr:to>
      <xdr:col>5</xdr:col>
      <xdr:colOff>476250</xdr:colOff>
      <xdr:row>88</xdr:row>
      <xdr:rowOff>68035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11937539" y="29214535"/>
          <a:ext cx="390532" cy="938893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53</xdr:row>
      <xdr:rowOff>761999</xdr:rowOff>
    </xdr:from>
    <xdr:to>
      <xdr:col>5</xdr:col>
      <xdr:colOff>593911</xdr:colOff>
      <xdr:row>64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90</xdr:row>
      <xdr:rowOff>27218</xdr:rowOff>
    </xdr:from>
    <xdr:to>
      <xdr:col>4</xdr:col>
      <xdr:colOff>0</xdr:colOff>
      <xdr:row>108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1010682"/>
          <a:ext cx="87240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49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3:$N$64" spid="_x0000_s4350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10"/>
  <sheetViews>
    <sheetView showZeros="0" tabSelected="1" zoomScale="70" zoomScaleNormal="70" zoomScaleSheetLayoutView="100" workbookViewId="0">
      <selection activeCell="G13" sqref="G13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3" customWidth="1"/>
    <col min="4" max="4" width="72.5" style="13" customWidth="1"/>
    <col min="5" max="5" width="38.125" style="16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8" t="s">
        <v>42</v>
      </c>
      <c r="C1" s="9"/>
      <c r="D1" s="9"/>
      <c r="E1" s="14"/>
    </row>
    <row r="2" spans="2:14" ht="17.25" customHeight="1" thickBot="1" x14ac:dyDescent="0.45">
      <c r="B2" s="136"/>
      <c r="C2" s="137"/>
      <c r="D2" s="10" t="s">
        <v>24</v>
      </c>
      <c r="E2" s="18" t="s">
        <v>145</v>
      </c>
    </row>
    <row r="3" spans="2:14" s="2" customFormat="1" ht="17.25" customHeight="1" thickBot="1" x14ac:dyDescent="0.45">
      <c r="B3" s="7" t="s">
        <v>1</v>
      </c>
      <c r="C3" s="11" t="s">
        <v>16</v>
      </c>
      <c r="D3" s="17" t="s">
        <v>18</v>
      </c>
      <c r="E3" s="19"/>
      <c r="N3" s="25"/>
    </row>
    <row r="4" spans="2:14" ht="21.75" customHeight="1" x14ac:dyDescent="0.4">
      <c r="B4" s="152" t="s">
        <v>87</v>
      </c>
      <c r="C4" s="155" t="s">
        <v>17</v>
      </c>
      <c r="D4" s="49" t="s">
        <v>22</v>
      </c>
      <c r="E4" s="43"/>
    </row>
    <row r="5" spans="2:14" ht="21.75" customHeight="1" x14ac:dyDescent="0.4">
      <c r="B5" s="153"/>
      <c r="C5" s="153"/>
      <c r="D5" s="50" t="s">
        <v>21</v>
      </c>
      <c r="E5" s="44"/>
    </row>
    <row r="6" spans="2:14" ht="21.75" customHeight="1" x14ac:dyDescent="0.4">
      <c r="B6" s="153"/>
      <c r="C6" s="153"/>
      <c r="D6" s="50" t="s">
        <v>20</v>
      </c>
      <c r="E6" s="44"/>
    </row>
    <row r="7" spans="2:14" ht="21.75" customHeight="1" thickBot="1" x14ac:dyDescent="0.45">
      <c r="B7" s="154"/>
      <c r="C7" s="154"/>
      <c r="D7" s="51" t="s">
        <v>19</v>
      </c>
      <c r="E7" s="45"/>
      <c r="F7" s="124" t="str">
        <f>IF(E6=0,"",E7/E6)</f>
        <v/>
      </c>
    </row>
    <row r="8" spans="2:14" s="13" customFormat="1" ht="24" customHeight="1" x14ac:dyDescent="0.4">
      <c r="B8" s="162" t="s">
        <v>37</v>
      </c>
      <c r="C8" s="163"/>
      <c r="D8" s="52" t="s">
        <v>55</v>
      </c>
      <c r="E8" s="34"/>
    </row>
    <row r="9" spans="2:14" s="13" customFormat="1" ht="24" customHeight="1" x14ac:dyDescent="0.4">
      <c r="B9" s="164"/>
      <c r="C9" s="165"/>
      <c r="D9" s="53" t="s">
        <v>56</v>
      </c>
      <c r="E9" s="35"/>
    </row>
    <row r="10" spans="2:14" s="13" customFormat="1" ht="24" customHeight="1" x14ac:dyDescent="0.4">
      <c r="B10" s="164"/>
      <c r="C10" s="165"/>
      <c r="D10" s="53" t="s">
        <v>57</v>
      </c>
      <c r="E10" s="35"/>
    </row>
    <row r="11" spans="2:14" s="13" customFormat="1" ht="24" customHeight="1" thickBot="1" x14ac:dyDescent="0.45">
      <c r="B11" s="166"/>
      <c r="C11" s="167"/>
      <c r="D11" s="54" t="s">
        <v>58</v>
      </c>
      <c r="E11" s="36"/>
    </row>
    <row r="12" spans="2:14" ht="25.5" customHeight="1" x14ac:dyDescent="0.4">
      <c r="B12" s="174" t="s">
        <v>54</v>
      </c>
      <c r="C12" s="168" t="s">
        <v>23</v>
      </c>
      <c r="D12" s="55" t="s">
        <v>115</v>
      </c>
      <c r="E12" s="46"/>
    </row>
    <row r="13" spans="2:14" ht="24" customHeight="1" x14ac:dyDescent="0.4">
      <c r="B13" s="175"/>
      <c r="C13" s="169"/>
      <c r="D13" s="56" t="s">
        <v>59</v>
      </c>
      <c r="E13" s="47" t="str">
        <f>IF(E12="その他","","━")</f>
        <v>━</v>
      </c>
    </row>
    <row r="14" spans="2:14" ht="27" x14ac:dyDescent="0.4">
      <c r="B14" s="175"/>
      <c r="C14" s="169"/>
      <c r="D14" s="57" t="s">
        <v>60</v>
      </c>
      <c r="E14" s="48"/>
    </row>
    <row r="15" spans="2:14" ht="24" customHeight="1" thickBot="1" x14ac:dyDescent="0.45">
      <c r="B15" s="175"/>
      <c r="C15" s="170"/>
      <c r="D15" s="58" t="s">
        <v>61</v>
      </c>
      <c r="E15" s="39" t="s">
        <v>148</v>
      </c>
    </row>
    <row r="16" spans="2:14" ht="24.75" customHeight="1" x14ac:dyDescent="0.4">
      <c r="B16" s="175"/>
      <c r="C16" s="149" t="s">
        <v>2</v>
      </c>
      <c r="D16" s="52" t="s">
        <v>62</v>
      </c>
      <c r="E16" s="40"/>
    </row>
    <row r="17" spans="2:5" ht="24.75" customHeight="1" x14ac:dyDescent="0.4">
      <c r="B17" s="175"/>
      <c r="C17" s="150"/>
      <c r="D17" s="59" t="s">
        <v>63</v>
      </c>
      <c r="E17" s="41"/>
    </row>
    <row r="18" spans="2:5" ht="24.75" customHeight="1" x14ac:dyDescent="0.4">
      <c r="B18" s="175"/>
      <c r="C18" s="150"/>
      <c r="D18" s="59" t="s">
        <v>64</v>
      </c>
      <c r="E18" s="41"/>
    </row>
    <row r="19" spans="2:5" ht="24.75" customHeight="1" x14ac:dyDescent="0.4">
      <c r="B19" s="175"/>
      <c r="C19" s="150"/>
      <c r="D19" s="59" t="s">
        <v>65</v>
      </c>
      <c r="E19" s="42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75"/>
      <c r="C20" s="150"/>
      <c r="D20" s="59" t="s">
        <v>66</v>
      </c>
      <c r="E20" s="35"/>
    </row>
    <row r="21" spans="2:5" ht="24.75" customHeight="1" x14ac:dyDescent="0.4">
      <c r="B21" s="175"/>
      <c r="C21" s="150"/>
      <c r="D21" s="59" t="s">
        <v>147</v>
      </c>
      <c r="E21" s="135"/>
    </row>
    <row r="22" spans="2:5" ht="24.75" customHeight="1" x14ac:dyDescent="0.4">
      <c r="B22" s="175"/>
      <c r="C22" s="150"/>
      <c r="D22" s="53" t="s">
        <v>67</v>
      </c>
      <c r="E22" s="35"/>
    </row>
    <row r="23" spans="2:5" ht="24.75" customHeight="1" x14ac:dyDescent="0.4">
      <c r="B23" s="175"/>
      <c r="C23" s="150"/>
      <c r="D23" s="53" t="s">
        <v>68</v>
      </c>
      <c r="E23" s="35"/>
    </row>
    <row r="24" spans="2:5" ht="30.75" customHeight="1" x14ac:dyDescent="0.4">
      <c r="B24" s="175"/>
      <c r="C24" s="150"/>
      <c r="D24" s="60" t="s">
        <v>113</v>
      </c>
      <c r="E24" s="38"/>
    </row>
    <row r="25" spans="2:5" ht="30.75" customHeight="1" thickBot="1" x14ac:dyDescent="0.45">
      <c r="B25" s="175"/>
      <c r="C25" s="151"/>
      <c r="D25" s="61" t="s">
        <v>114</v>
      </c>
      <c r="E25" s="39"/>
    </row>
    <row r="26" spans="2:5" ht="64.5" customHeight="1" thickBot="1" x14ac:dyDescent="0.45">
      <c r="B26" s="175"/>
      <c r="C26" s="37" t="s">
        <v>3</v>
      </c>
      <c r="D26" s="62" t="s">
        <v>133</v>
      </c>
      <c r="E26" s="63"/>
    </row>
    <row r="27" spans="2:5" ht="30.75" customHeight="1" x14ac:dyDescent="0.25">
      <c r="B27" s="175"/>
      <c r="C27" s="149" t="s">
        <v>33</v>
      </c>
      <c r="D27" s="156" t="s">
        <v>134</v>
      </c>
      <c r="E27" s="157"/>
    </row>
    <row r="28" spans="2:5" ht="30" x14ac:dyDescent="0.4">
      <c r="B28" s="175"/>
      <c r="C28" s="147"/>
      <c r="D28" s="60" t="s">
        <v>146</v>
      </c>
      <c r="E28" s="66"/>
    </row>
    <row r="29" spans="2:5" ht="43.5" x14ac:dyDescent="0.4">
      <c r="B29" s="175"/>
      <c r="C29" s="147"/>
      <c r="D29" s="60" t="s">
        <v>78</v>
      </c>
      <c r="E29" s="66"/>
    </row>
    <row r="30" spans="2:5" ht="21" customHeight="1" x14ac:dyDescent="0.4">
      <c r="B30" s="175"/>
      <c r="C30" s="147"/>
      <c r="D30" s="60" t="s">
        <v>79</v>
      </c>
      <c r="E30" s="67" t="str">
        <f>IF(OR(E28=0,E28="━"),"━",E28/E29)</f>
        <v>━</v>
      </c>
    </row>
    <row r="31" spans="2:5" ht="21" customHeight="1" x14ac:dyDescent="0.4">
      <c r="B31" s="175"/>
      <c r="C31" s="147"/>
      <c r="D31" s="60" t="s">
        <v>132</v>
      </c>
      <c r="E31" s="117"/>
    </row>
    <row r="32" spans="2:5" ht="21" customHeight="1" x14ac:dyDescent="0.4">
      <c r="B32" s="175"/>
      <c r="C32" s="147"/>
      <c r="D32" s="60" t="s">
        <v>131</v>
      </c>
      <c r="E32" s="117"/>
    </row>
    <row r="33" spans="2:5" ht="21.75" customHeight="1" x14ac:dyDescent="0.4">
      <c r="B33" s="175"/>
      <c r="C33" s="147"/>
      <c r="D33" s="60" t="s">
        <v>80</v>
      </c>
      <c r="E33" s="68"/>
    </row>
    <row r="34" spans="2:5" ht="21.75" customHeight="1" x14ac:dyDescent="0.4">
      <c r="B34" s="175"/>
      <c r="C34" s="147"/>
      <c r="D34" s="53" t="s">
        <v>81</v>
      </c>
      <c r="E34" s="68"/>
    </row>
    <row r="35" spans="2:5" ht="21.75" customHeight="1" x14ac:dyDescent="0.4">
      <c r="B35" s="175"/>
      <c r="C35" s="147"/>
      <c r="D35" s="53" t="s">
        <v>82</v>
      </c>
      <c r="E35" s="68"/>
    </row>
    <row r="36" spans="2:5" ht="21.75" customHeight="1" x14ac:dyDescent="0.4">
      <c r="B36" s="175"/>
      <c r="C36" s="147"/>
      <c r="D36" s="53" t="s">
        <v>83</v>
      </c>
      <c r="E36" s="68"/>
    </row>
    <row r="37" spans="2:5" ht="21.75" customHeight="1" x14ac:dyDescent="0.4">
      <c r="B37" s="175"/>
      <c r="C37" s="147"/>
      <c r="D37" s="53" t="s">
        <v>84</v>
      </c>
      <c r="E37" s="68"/>
    </row>
    <row r="38" spans="2:5" ht="21.75" customHeight="1" x14ac:dyDescent="0.4">
      <c r="B38" s="175"/>
      <c r="C38" s="147"/>
      <c r="D38" s="53" t="s">
        <v>85</v>
      </c>
      <c r="E38" s="68"/>
    </row>
    <row r="39" spans="2:5" ht="21.75" customHeight="1" x14ac:dyDescent="0.4">
      <c r="B39" s="175"/>
      <c r="C39" s="147"/>
      <c r="D39" s="53" t="s">
        <v>86</v>
      </c>
      <c r="E39" s="68"/>
    </row>
    <row r="40" spans="2:5" ht="21.75" customHeight="1" thickBot="1" x14ac:dyDescent="0.45">
      <c r="B40" s="175"/>
      <c r="C40" s="147"/>
      <c r="D40" s="58" t="s">
        <v>130</v>
      </c>
      <c r="E40" s="69"/>
    </row>
    <row r="41" spans="2:5" ht="21.75" customHeight="1" x14ac:dyDescent="0.4">
      <c r="B41" s="175"/>
      <c r="C41" s="147"/>
      <c r="D41" s="158" t="s">
        <v>135</v>
      </c>
      <c r="E41" s="159"/>
    </row>
    <row r="42" spans="2:5" ht="22.5" customHeight="1" x14ac:dyDescent="0.4">
      <c r="B42" s="175"/>
      <c r="C42" s="147"/>
      <c r="D42" s="53" t="s">
        <v>73</v>
      </c>
      <c r="E42" s="70"/>
    </row>
    <row r="43" spans="2:5" ht="22.5" customHeight="1" x14ac:dyDescent="0.4">
      <c r="B43" s="175"/>
      <c r="C43" s="147"/>
      <c r="D43" s="53" t="s">
        <v>74</v>
      </c>
      <c r="E43" s="70"/>
    </row>
    <row r="44" spans="2:5" ht="22.5" customHeight="1" x14ac:dyDescent="0.4">
      <c r="B44" s="175"/>
      <c r="C44" s="147"/>
      <c r="D44" s="65" t="s">
        <v>75</v>
      </c>
      <c r="E44" s="70"/>
    </row>
    <row r="45" spans="2:5" ht="22.5" customHeight="1" x14ac:dyDescent="0.4">
      <c r="B45" s="175"/>
      <c r="C45" s="147"/>
      <c r="D45" s="53" t="s">
        <v>76</v>
      </c>
      <c r="E45" s="71"/>
    </row>
    <row r="46" spans="2:5" ht="22.5" customHeight="1" x14ac:dyDescent="0.4">
      <c r="B46" s="175"/>
      <c r="C46" s="147"/>
      <c r="D46" s="53" t="s">
        <v>77</v>
      </c>
      <c r="E46" s="70"/>
    </row>
    <row r="47" spans="2:5" ht="22.5" customHeight="1" thickBot="1" x14ac:dyDescent="0.45">
      <c r="B47" s="175"/>
      <c r="C47" s="147"/>
      <c r="D47" s="58" t="s">
        <v>129</v>
      </c>
      <c r="E47" s="69"/>
    </row>
    <row r="48" spans="2:5" ht="21" customHeight="1" x14ac:dyDescent="0.4">
      <c r="B48" s="175"/>
      <c r="C48" s="147"/>
      <c r="D48" s="160" t="s">
        <v>25</v>
      </c>
      <c r="E48" s="161"/>
    </row>
    <row r="49" spans="2:14" ht="27" x14ac:dyDescent="0.4">
      <c r="B49" s="175"/>
      <c r="C49" s="147"/>
      <c r="D49" s="64" t="s">
        <v>69</v>
      </c>
      <c r="E49" s="34"/>
    </row>
    <row r="50" spans="2:14" ht="34.5" customHeight="1" x14ac:dyDescent="0.4">
      <c r="B50" s="175"/>
      <c r="C50" s="147"/>
      <c r="D50" s="64" t="s">
        <v>128</v>
      </c>
      <c r="E50" s="72"/>
    </row>
    <row r="51" spans="2:14" ht="24" customHeight="1" x14ac:dyDescent="0.4">
      <c r="B51" s="175"/>
      <c r="C51" s="147"/>
      <c r="D51" s="53" t="s">
        <v>70</v>
      </c>
      <c r="E51" s="35"/>
    </row>
    <row r="52" spans="2:14" ht="24" customHeight="1" x14ac:dyDescent="0.4">
      <c r="B52" s="175"/>
      <c r="C52" s="147"/>
      <c r="D52" s="53" t="s">
        <v>71</v>
      </c>
      <c r="E52" s="35"/>
    </row>
    <row r="53" spans="2:14" ht="24" customHeight="1" thickBot="1" x14ac:dyDescent="0.45">
      <c r="B53" s="175"/>
      <c r="C53" s="147"/>
      <c r="D53" s="58" t="s">
        <v>72</v>
      </c>
      <c r="E53" s="39"/>
      <c r="J53" s="2"/>
    </row>
    <row r="54" spans="2:14" ht="73.5" customHeight="1" thickBot="1" x14ac:dyDescent="0.4">
      <c r="B54" s="175"/>
      <c r="C54" s="148"/>
      <c r="D54" s="83" t="s">
        <v>123</v>
      </c>
      <c r="E54" s="78"/>
      <c r="G54" s="26" t="s">
        <v>41</v>
      </c>
    </row>
    <row r="55" spans="2:14" ht="73.5" customHeight="1" x14ac:dyDescent="0.4">
      <c r="B55" s="175"/>
      <c r="C55" s="146" t="s">
        <v>122</v>
      </c>
      <c r="D55" s="87" t="s">
        <v>138</v>
      </c>
      <c r="E55" s="35"/>
      <c r="G55" s="95" t="s">
        <v>0</v>
      </c>
      <c r="H55" s="96" t="s">
        <v>117</v>
      </c>
      <c r="I55" s="97" t="s">
        <v>38</v>
      </c>
      <c r="J55" s="97" t="s">
        <v>39</v>
      </c>
      <c r="K55" s="98" t="s">
        <v>47</v>
      </c>
      <c r="L55" s="97" t="s">
        <v>40</v>
      </c>
      <c r="M55" s="98" t="s">
        <v>140</v>
      </c>
      <c r="N55" s="99" t="s">
        <v>119</v>
      </c>
    </row>
    <row r="56" spans="2:14" ht="21.75" customHeight="1" x14ac:dyDescent="0.4">
      <c r="B56" s="175"/>
      <c r="C56" s="147"/>
      <c r="D56" s="53" t="s">
        <v>137</v>
      </c>
      <c r="E56" s="119" t="str">
        <f>I64</f>
        <v>━</v>
      </c>
      <c r="G56" s="93" t="s">
        <v>28</v>
      </c>
      <c r="H56" s="125"/>
      <c r="I56" s="130"/>
      <c r="J56" s="116"/>
      <c r="K56" s="127" t="str">
        <f t="shared" ref="K56:K63" si="0">IF(OR(I56="━",J56="━",I56="",J56=""),"━",I56*J56)</f>
        <v>━</v>
      </c>
      <c r="L56" s="32"/>
      <c r="M56" s="28" t="str">
        <f t="shared" ref="M56:M63" si="1">IF(K56="━","━",L56/K56)</f>
        <v>━</v>
      </c>
      <c r="N56" s="29"/>
    </row>
    <row r="57" spans="2:14" ht="21.75" customHeight="1" x14ac:dyDescent="0.4">
      <c r="B57" s="175"/>
      <c r="C57" s="147"/>
      <c r="D57" s="53" t="s">
        <v>50</v>
      </c>
      <c r="E57" s="73" t="str">
        <f>K64</f>
        <v>━</v>
      </c>
      <c r="G57" s="93" t="s">
        <v>29</v>
      </c>
      <c r="H57" s="125"/>
      <c r="I57" s="130"/>
      <c r="J57" s="115"/>
      <c r="K57" s="127" t="str">
        <f t="shared" si="0"/>
        <v>━</v>
      </c>
      <c r="L57" s="32"/>
      <c r="M57" s="28" t="str">
        <f t="shared" si="1"/>
        <v>━</v>
      </c>
      <c r="N57" s="29"/>
    </row>
    <row r="58" spans="2:14" ht="21.75" customHeight="1" x14ac:dyDescent="0.4">
      <c r="B58" s="175"/>
      <c r="C58" s="147"/>
      <c r="D58" s="53" t="s">
        <v>139</v>
      </c>
      <c r="E58" s="74" t="str">
        <f>M64</f>
        <v>━</v>
      </c>
      <c r="G58" s="93" t="s">
        <v>30</v>
      </c>
      <c r="H58" s="125"/>
      <c r="I58" s="131"/>
      <c r="J58" s="114"/>
      <c r="K58" s="127" t="str">
        <f t="shared" si="0"/>
        <v>━</v>
      </c>
      <c r="L58" s="32"/>
      <c r="M58" s="28" t="str">
        <f t="shared" si="1"/>
        <v>━</v>
      </c>
      <c r="N58" s="29"/>
    </row>
    <row r="59" spans="2:14" ht="21.75" customHeight="1" x14ac:dyDescent="0.4">
      <c r="B59" s="175"/>
      <c r="C59" s="147"/>
      <c r="D59" s="53" t="s">
        <v>111</v>
      </c>
      <c r="E59" s="75" t="str">
        <f>N64</f>
        <v>━</v>
      </c>
      <c r="G59" s="93" t="s">
        <v>31</v>
      </c>
      <c r="H59" s="125"/>
      <c r="I59" s="131"/>
      <c r="J59" s="114"/>
      <c r="K59" s="127" t="str">
        <f t="shared" si="0"/>
        <v>━</v>
      </c>
      <c r="L59" s="32"/>
      <c r="M59" s="28" t="str">
        <f t="shared" si="1"/>
        <v>━</v>
      </c>
      <c r="N59" s="29"/>
    </row>
    <row r="60" spans="2:14" ht="21.75" customHeight="1" x14ac:dyDescent="0.4">
      <c r="B60" s="175"/>
      <c r="C60" s="147"/>
      <c r="D60" s="53" t="s">
        <v>93</v>
      </c>
      <c r="E60" s="35"/>
      <c r="G60" s="93" t="s">
        <v>32</v>
      </c>
      <c r="H60" s="125"/>
      <c r="I60" s="131"/>
      <c r="J60" s="114"/>
      <c r="K60" s="127" t="str">
        <f t="shared" si="0"/>
        <v>━</v>
      </c>
      <c r="L60" s="32"/>
      <c r="M60" s="28" t="str">
        <f t="shared" si="1"/>
        <v>━</v>
      </c>
      <c r="N60" s="29"/>
    </row>
    <row r="61" spans="2:14" ht="21.75" customHeight="1" x14ac:dyDescent="0.4">
      <c r="B61" s="175"/>
      <c r="C61" s="147"/>
      <c r="D61" s="53" t="s">
        <v>94</v>
      </c>
      <c r="E61" s="35"/>
      <c r="G61" s="93" t="s">
        <v>43</v>
      </c>
      <c r="H61" s="125"/>
      <c r="I61" s="131"/>
      <c r="J61" s="114"/>
      <c r="K61" s="127" t="str">
        <f t="shared" si="0"/>
        <v>━</v>
      </c>
      <c r="L61" s="32"/>
      <c r="M61" s="28" t="str">
        <f t="shared" si="1"/>
        <v>━</v>
      </c>
      <c r="N61" s="29"/>
    </row>
    <row r="62" spans="2:14" ht="21.75" customHeight="1" thickBot="1" x14ac:dyDescent="0.45">
      <c r="B62" s="175"/>
      <c r="C62" s="148"/>
      <c r="D62" s="53" t="s">
        <v>136</v>
      </c>
      <c r="E62" s="35"/>
      <c r="G62" s="93" t="s">
        <v>44</v>
      </c>
      <c r="H62" s="125"/>
      <c r="I62" s="131"/>
      <c r="J62" s="114"/>
      <c r="K62" s="127" t="str">
        <f t="shared" si="0"/>
        <v>━</v>
      </c>
      <c r="L62" s="32"/>
      <c r="M62" s="28" t="str">
        <f t="shared" si="1"/>
        <v>━</v>
      </c>
      <c r="N62" s="29"/>
    </row>
    <row r="63" spans="2:14" ht="35.25" customHeight="1" thickBot="1" x14ac:dyDescent="0.45">
      <c r="B63" s="175"/>
      <c r="C63" s="102" t="s">
        <v>6</v>
      </c>
      <c r="D63" s="84" t="s">
        <v>127</v>
      </c>
      <c r="E63" s="76"/>
      <c r="G63" s="101" t="s">
        <v>45</v>
      </c>
      <c r="H63" s="126"/>
      <c r="I63" s="132"/>
      <c r="J63" s="113"/>
      <c r="K63" s="128" t="str">
        <f t="shared" si="0"/>
        <v>━</v>
      </c>
      <c r="L63" s="33"/>
      <c r="M63" s="30" t="str">
        <f t="shared" si="1"/>
        <v>━</v>
      </c>
      <c r="N63" s="31"/>
    </row>
    <row r="64" spans="2:14" ht="28.5" thickTop="1" thickBot="1" x14ac:dyDescent="0.45">
      <c r="B64" s="175"/>
      <c r="C64" s="149" t="s">
        <v>7</v>
      </c>
      <c r="D64" s="85" t="s">
        <v>141</v>
      </c>
      <c r="E64" s="40"/>
      <c r="G64" s="143" t="s">
        <v>5</v>
      </c>
      <c r="H64" s="144"/>
      <c r="I64" s="134" t="str">
        <f>IF(SUM(I56:I63)&gt;500,"誤記無いか要確認",IF(I56="","━",SUM(I56:I63)))</f>
        <v>━</v>
      </c>
      <c r="J64" s="112"/>
      <c r="K64" s="129" t="str">
        <f>IF(I64="━","━",SUM(K56:K63))</f>
        <v>━</v>
      </c>
      <c r="L64" s="111" t="str">
        <f>IF(SUM(L56:L63)=E5,IF(L56="","━",SUM(L56:L63)),"※不整合あり 要確認")</f>
        <v>━</v>
      </c>
      <c r="M64" s="118" t="str">
        <f>IF(OR(K64="━",K64=0),"━",L64/K64)</f>
        <v>━</v>
      </c>
      <c r="N64" s="110" t="str">
        <f>IF(I64="━","━",SUM(N56:N63))</f>
        <v>━</v>
      </c>
    </row>
    <row r="65" spans="2:13" ht="28.5" customHeight="1" x14ac:dyDescent="0.4">
      <c r="B65" s="175"/>
      <c r="C65" s="150"/>
      <c r="D65" s="64" t="s">
        <v>95</v>
      </c>
      <c r="E65" s="34"/>
      <c r="H65" s="133" t="s">
        <v>144</v>
      </c>
      <c r="J65" s="2"/>
      <c r="K65" s="2"/>
      <c r="L65" s="20" t="str">
        <f>IF(L64="━","",IF(L64=E5,"↑判定◎","
判定エラーあり↑"))</f>
        <v/>
      </c>
      <c r="M65" s="100" t="s">
        <v>118</v>
      </c>
    </row>
    <row r="66" spans="2:13" ht="19.5" thickBot="1" x14ac:dyDescent="0.45">
      <c r="B66" s="175"/>
      <c r="C66" s="151"/>
      <c r="D66" s="58" t="s">
        <v>96</v>
      </c>
      <c r="E66" s="39"/>
    </row>
    <row r="67" spans="2:13" ht="36.75" customHeight="1" thickBot="1" x14ac:dyDescent="0.45">
      <c r="B67" s="175"/>
      <c r="C67" s="102" t="s">
        <v>121</v>
      </c>
      <c r="D67" s="103" t="s">
        <v>120</v>
      </c>
      <c r="E67" s="40"/>
    </row>
    <row r="68" spans="2:13" ht="25.5" customHeight="1" x14ac:dyDescent="0.4">
      <c r="B68" s="175"/>
      <c r="C68" s="149" t="s">
        <v>49</v>
      </c>
      <c r="D68" s="52" t="s">
        <v>97</v>
      </c>
      <c r="E68" s="40"/>
    </row>
    <row r="69" spans="2:13" ht="31.5" customHeight="1" x14ac:dyDescent="0.4">
      <c r="B69" s="175"/>
      <c r="C69" s="150"/>
      <c r="D69" s="53" t="s">
        <v>98</v>
      </c>
      <c r="E69" s="35"/>
    </row>
    <row r="70" spans="2:13" ht="24" customHeight="1" x14ac:dyDescent="0.4">
      <c r="B70" s="175"/>
      <c r="C70" s="150"/>
      <c r="D70" s="86" t="s">
        <v>99</v>
      </c>
      <c r="E70" s="35"/>
    </row>
    <row r="71" spans="2:13" ht="24" customHeight="1" x14ac:dyDescent="0.4">
      <c r="B71" s="175"/>
      <c r="C71" s="150"/>
      <c r="D71" s="86" t="s">
        <v>100</v>
      </c>
      <c r="E71" s="35"/>
    </row>
    <row r="72" spans="2:13" ht="24" customHeight="1" x14ac:dyDescent="0.4">
      <c r="B72" s="175"/>
      <c r="C72" s="150"/>
      <c r="D72" s="57" t="s">
        <v>101</v>
      </c>
      <c r="E72" s="35"/>
    </row>
    <row r="73" spans="2:13" ht="24" customHeight="1" thickBot="1" x14ac:dyDescent="0.45">
      <c r="B73" s="175"/>
      <c r="C73" s="151"/>
      <c r="D73" s="83" t="s">
        <v>102</v>
      </c>
      <c r="E73" s="122"/>
    </row>
    <row r="74" spans="2:13" ht="24" customHeight="1" x14ac:dyDescent="0.4">
      <c r="B74" s="175"/>
      <c r="C74" s="150" t="s">
        <v>142</v>
      </c>
      <c r="D74" s="120" t="s">
        <v>53</v>
      </c>
      <c r="E74" s="121"/>
    </row>
    <row r="75" spans="2:13" ht="24" customHeight="1" thickBot="1" x14ac:dyDescent="0.45">
      <c r="B75" s="175"/>
      <c r="C75" s="151"/>
      <c r="D75" s="54" t="s">
        <v>116</v>
      </c>
      <c r="E75" s="77"/>
    </row>
    <row r="76" spans="2:13" ht="24" customHeight="1" x14ac:dyDescent="0.4">
      <c r="B76" s="146" t="s">
        <v>15</v>
      </c>
      <c r="C76" s="146" t="s">
        <v>112</v>
      </c>
      <c r="D76" s="49" t="s">
        <v>103</v>
      </c>
      <c r="E76" s="40"/>
    </row>
    <row r="77" spans="2:13" ht="24" customHeight="1" x14ac:dyDescent="0.4">
      <c r="B77" s="147"/>
      <c r="C77" s="147"/>
      <c r="D77" s="88" t="s">
        <v>104</v>
      </c>
      <c r="E77" s="34"/>
    </row>
    <row r="78" spans="2:13" ht="22.5" customHeight="1" x14ac:dyDescent="0.4">
      <c r="B78" s="147"/>
      <c r="C78" s="147"/>
      <c r="D78" s="86" t="s">
        <v>105</v>
      </c>
      <c r="E78" s="35"/>
    </row>
    <row r="79" spans="2:13" ht="22.5" customHeight="1" x14ac:dyDescent="0.4">
      <c r="B79" s="147"/>
      <c r="C79" s="147"/>
      <c r="D79" s="89" t="s">
        <v>106</v>
      </c>
      <c r="E79" s="35"/>
    </row>
    <row r="80" spans="2:13" ht="22.5" customHeight="1" x14ac:dyDescent="0.4">
      <c r="B80" s="147"/>
      <c r="C80" s="147"/>
      <c r="D80" s="86" t="s">
        <v>107</v>
      </c>
      <c r="E80" s="35"/>
    </row>
    <row r="81" spans="2:15" ht="33" customHeight="1" x14ac:dyDescent="0.4">
      <c r="B81" s="147"/>
      <c r="C81" s="147"/>
      <c r="D81" s="60" t="s">
        <v>108</v>
      </c>
      <c r="E81" s="69"/>
    </row>
    <row r="82" spans="2:15" ht="33" customHeight="1" x14ac:dyDescent="0.4">
      <c r="B82" s="147"/>
      <c r="C82" s="147"/>
      <c r="D82" s="60" t="s">
        <v>143</v>
      </c>
      <c r="E82" s="123"/>
    </row>
    <row r="83" spans="2:15" ht="45" customHeight="1" thickBot="1" x14ac:dyDescent="0.45">
      <c r="B83" s="148"/>
      <c r="C83" s="148"/>
      <c r="D83" s="80" t="s">
        <v>51</v>
      </c>
      <c r="E83" s="78"/>
    </row>
    <row r="84" spans="2:15" ht="33" customHeight="1" thickBot="1" x14ac:dyDescent="0.45">
      <c r="B84" s="171" t="s">
        <v>35</v>
      </c>
      <c r="C84" s="22" t="s">
        <v>46</v>
      </c>
      <c r="D84" s="81" t="s">
        <v>88</v>
      </c>
      <c r="E84" s="76"/>
    </row>
    <row r="85" spans="2:15" ht="41.25" customHeight="1" thickBot="1" x14ac:dyDescent="0.45">
      <c r="B85" s="172"/>
      <c r="C85" s="146" t="s">
        <v>92</v>
      </c>
      <c r="D85" s="52" t="s">
        <v>89</v>
      </c>
      <c r="E85" s="40" t="s">
        <v>149</v>
      </c>
      <c r="G85" s="26" t="s">
        <v>126</v>
      </c>
      <c r="N85" s="3" t="s">
        <v>8</v>
      </c>
    </row>
    <row r="86" spans="2:15" ht="42" customHeight="1" x14ac:dyDescent="0.4">
      <c r="B86" s="172"/>
      <c r="C86" s="150"/>
      <c r="D86" s="53" t="s">
        <v>90</v>
      </c>
      <c r="E86" s="35" t="s">
        <v>149</v>
      </c>
      <c r="G86" s="141" t="s">
        <v>48</v>
      </c>
      <c r="H86" s="142"/>
      <c r="I86" s="92" t="s">
        <v>9</v>
      </c>
      <c r="J86" s="92" t="s">
        <v>10</v>
      </c>
      <c r="K86" s="109" t="s">
        <v>125</v>
      </c>
      <c r="L86" s="92" t="s">
        <v>11</v>
      </c>
      <c r="M86" s="92" t="s">
        <v>12</v>
      </c>
      <c r="N86" s="108" t="s">
        <v>124</v>
      </c>
    </row>
    <row r="87" spans="2:15" ht="36.6" customHeight="1" x14ac:dyDescent="0.4">
      <c r="B87" s="172"/>
      <c r="C87" s="150"/>
      <c r="D87" s="90" t="s">
        <v>109</v>
      </c>
      <c r="E87" s="79" t="str">
        <f>IF(K88="","",K88)</f>
        <v>━</v>
      </c>
      <c r="G87" s="93" t="s">
        <v>13</v>
      </c>
      <c r="H87" s="107" t="s">
        <v>27</v>
      </c>
      <c r="I87" s="105" t="s">
        <v>27</v>
      </c>
      <c r="J87" s="105" t="s">
        <v>27</v>
      </c>
      <c r="K87" s="106" t="str">
        <f>IF(OR($H$87="━",$H$87=""),"━",I87/J87)</f>
        <v>━</v>
      </c>
      <c r="L87" s="105" t="s">
        <v>4</v>
      </c>
      <c r="M87" s="105" t="s">
        <v>4</v>
      </c>
      <c r="N87" s="104" t="str">
        <f>IF(OR($H$87="━",$H$87=""),"━",L87/M87)</f>
        <v>━</v>
      </c>
    </row>
    <row r="88" spans="2:15" ht="33" customHeight="1" thickBot="1" x14ac:dyDescent="0.45">
      <c r="B88" s="172"/>
      <c r="C88" s="151"/>
      <c r="D88" s="91" t="s">
        <v>110</v>
      </c>
      <c r="E88" s="79" t="str">
        <f>IF(N88="","",N88)</f>
        <v>━</v>
      </c>
      <c r="G88" s="94" t="s">
        <v>14</v>
      </c>
      <c r="H88" s="107" t="s">
        <v>27</v>
      </c>
      <c r="I88" s="105" t="s">
        <v>27</v>
      </c>
      <c r="J88" s="105" t="s">
        <v>27</v>
      </c>
      <c r="K88" s="106" t="str">
        <f>IF(OR($H$88="━",$H$88=""),"━",I88/J88)</f>
        <v>━</v>
      </c>
      <c r="L88" s="105" t="s">
        <v>4</v>
      </c>
      <c r="M88" s="105" t="s">
        <v>4</v>
      </c>
      <c r="N88" s="104" t="str">
        <f>IF(OR($H$88="━",$H$88=""),"━",L88/M88)</f>
        <v>━</v>
      </c>
    </row>
    <row r="89" spans="2:15" ht="33" customHeight="1" thickBot="1" x14ac:dyDescent="0.45">
      <c r="B89" s="173"/>
      <c r="C89" s="21" t="s">
        <v>91</v>
      </c>
      <c r="D89" s="82" t="s">
        <v>36</v>
      </c>
      <c r="E89" s="40"/>
      <c r="G89" s="145" t="s">
        <v>52</v>
      </c>
      <c r="H89" s="145"/>
      <c r="I89" s="145"/>
      <c r="J89" s="145"/>
      <c r="K89" s="145"/>
      <c r="L89" s="145"/>
      <c r="M89" s="145"/>
      <c r="N89" s="145"/>
      <c r="O89" s="145"/>
    </row>
    <row r="90" spans="2:15" ht="37.5" customHeight="1" thickBot="1" x14ac:dyDescent="0.45">
      <c r="B90" s="23" t="s">
        <v>34</v>
      </c>
      <c r="C90" s="138"/>
      <c r="D90" s="139"/>
      <c r="E90" s="140"/>
      <c r="G90" s="145"/>
      <c r="H90" s="145"/>
      <c r="I90" s="145"/>
      <c r="J90" s="145"/>
      <c r="K90" s="145"/>
      <c r="L90" s="145"/>
      <c r="M90" s="145"/>
      <c r="N90" s="145"/>
      <c r="O90" s="145"/>
    </row>
    <row r="91" spans="2:15" ht="30.75" customHeight="1" x14ac:dyDescent="0.4">
      <c r="B91" s="27"/>
      <c r="C91" s="27"/>
      <c r="D91" s="27"/>
      <c r="E91" s="27"/>
    </row>
    <row r="92" spans="2:15" ht="27.75" customHeight="1" x14ac:dyDescent="0.4">
      <c r="B92" s="6"/>
      <c r="C92" s="12"/>
      <c r="D92" s="12"/>
      <c r="E92" s="15"/>
      <c r="H92" s="1"/>
      <c r="J92" s="5"/>
      <c r="M92" s="24"/>
      <c r="N92" s="24"/>
    </row>
    <row r="93" spans="2:15" ht="16.5" customHeight="1" x14ac:dyDescent="0.4">
      <c r="F93" t="s">
        <v>26</v>
      </c>
    </row>
    <row r="94" spans="2:15" ht="19.5" customHeight="1" x14ac:dyDescent="0.4"/>
    <row r="95" spans="2:15" ht="21" customHeight="1" x14ac:dyDescent="0.4"/>
    <row r="96" spans="2:15" ht="21" customHeight="1" x14ac:dyDescent="0.4">
      <c r="G96" s="4"/>
      <c r="H96" s="1"/>
    </row>
    <row r="110" ht="45" customHeight="1" x14ac:dyDescent="0.4"/>
  </sheetData>
  <sheetProtection formatCells="0"/>
  <dataConsolidate/>
  <mergeCells count="23">
    <mergeCell ref="C16:C25"/>
    <mergeCell ref="C85:C88"/>
    <mergeCell ref="B84:B89"/>
    <mergeCell ref="B12:B75"/>
    <mergeCell ref="C55:C62"/>
    <mergeCell ref="C68:C73"/>
    <mergeCell ref="C74:C75"/>
    <mergeCell ref="B2:C2"/>
    <mergeCell ref="C90:E90"/>
    <mergeCell ref="G86:H86"/>
    <mergeCell ref="G64:H64"/>
    <mergeCell ref="G89:O90"/>
    <mergeCell ref="C76:C83"/>
    <mergeCell ref="B76:B83"/>
    <mergeCell ref="C64:C66"/>
    <mergeCell ref="B4:B7"/>
    <mergeCell ref="C4:C7"/>
    <mergeCell ref="D27:E27"/>
    <mergeCell ref="D41:E41"/>
    <mergeCell ref="D48:E48"/>
    <mergeCell ref="C27:C54"/>
    <mergeCell ref="B8:C11"/>
    <mergeCell ref="C12:C15"/>
  </mergeCells>
  <phoneticPr fontId="1"/>
  <conditionalFormatting sqref="B2">
    <cfRule type="containsBlanks" dxfId="11" priority="10">
      <formula>LEN(TRIM(B2))=0</formula>
    </cfRule>
  </conditionalFormatting>
  <conditionalFormatting sqref="E4:E19">
    <cfRule type="containsBlanks" dxfId="10" priority="13">
      <formula>LEN(TRIM(E4))=0</formula>
    </cfRule>
  </conditionalFormatting>
  <conditionalFormatting sqref="E4:E26">
    <cfRule type="containsBlanks" dxfId="9" priority="11">
      <formula>LEN(TRIM(E4))=0</formula>
    </cfRule>
  </conditionalFormatting>
  <conditionalFormatting sqref="E28:E40">
    <cfRule type="containsBlanks" dxfId="8" priority="12">
      <formula>LEN(TRIM(E28))=0</formula>
    </cfRule>
  </conditionalFormatting>
  <conditionalFormatting sqref="E42:E47">
    <cfRule type="containsBlanks" dxfId="7" priority="9">
      <formula>LEN(TRIM(E42))=0</formula>
    </cfRule>
  </conditionalFormatting>
  <conditionalFormatting sqref="E49:E55">
    <cfRule type="containsBlanks" dxfId="6" priority="8">
      <formula>LEN(TRIM(E49))=0</formula>
    </cfRule>
  </conditionalFormatting>
  <conditionalFormatting sqref="E60:E86">
    <cfRule type="containsBlanks" dxfId="5" priority="4">
      <formula>LEN(TRIM(E60))=0</formula>
    </cfRule>
  </conditionalFormatting>
  <conditionalFormatting sqref="E89">
    <cfRule type="containsBlanks" dxfId="4" priority="7">
      <formula>LEN(TRIM(E89))=0</formula>
    </cfRule>
  </conditionalFormatting>
  <conditionalFormatting sqref="H56:N63">
    <cfRule type="containsBlanks" dxfId="3" priority="6">
      <formula>LEN(TRIM(H56))=0</formula>
    </cfRule>
  </conditionalFormatting>
  <conditionalFormatting sqref="H87:N88">
    <cfRule type="containsBlanks" dxfId="2" priority="5">
      <formula>LEN(TRIM(H87))=0</formula>
    </cfRule>
  </conditionalFormatting>
  <conditionalFormatting sqref="I64">
    <cfRule type="cellIs" dxfId="1" priority="1" operator="notBetween">
      <formula>0</formula>
      <formula>1000000000000000</formula>
    </cfRule>
  </conditionalFormatting>
  <conditionalFormatting sqref="L64">
    <cfRule type="cellIs" dxfId="0" priority="2" operator="notBetween">
      <formula>0</formula>
      <formula>1000000000000000</formula>
    </cfRule>
  </conditionalFormatting>
  <dataValidations count="40">
    <dataValidation type="list" allowBlank="1" showInputMessage="1" sqref="H87:J88 E42:E47 E28:E29 E31:E40 E81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9" xr:uid="{46541864-9494-4682-99C0-A2610ABB0C79}">
      <formula1>"添付されている,添付なし"</formula1>
    </dataValidation>
    <dataValidation type="list" allowBlank="1" showInputMessage="1" sqref="E67 E63" xr:uid="{AF95DA63-6CF7-49D7-A4E8-EC32AA0A9FBB}">
      <formula1>"十分な記述あり,記述無し"</formula1>
    </dataValidation>
    <dataValidation type="list" allowBlank="1" showInputMessage="1" sqref="E65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3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4 E52:E53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2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30 L87:M88" xr:uid="{3B2206CC-A46F-42C6-9AA4-D62A0D2EE4E2}">
      <formula1>"ー"</formula1>
    </dataValidation>
    <dataValidation type="list" allowBlank="1" showInputMessage="1" sqref="E51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9" xr:uid="{775A1449-56AC-47F2-AACB-3373F2DAAB28}">
      <formula1>"該当なし,該当する,記載なし,問題あり"</formula1>
    </dataValidation>
    <dataValidation type="list" allowBlank="1" showInputMessage="1" sqref="E80" xr:uid="{2E4F0A88-6716-4ADC-A39B-3216B58C2E21}">
      <formula1>"補助対象外経費の計上がある,補助対象外経費の計上はない"</formula1>
    </dataValidation>
    <dataValidation type="list" allowBlank="1" showInputMessage="1" sqref="E85" xr:uid="{F8EC7B96-CE61-400B-9FAA-50A69ED9FC0D}">
      <formula1>"2期とも添付されている,1期のみ添付,添付なし,該当しない項目"</formula1>
    </dataValidation>
    <dataValidation type="list" allowBlank="1" showInputMessage="1" sqref="E86" xr:uid="{C501978D-53AA-4D17-AD5E-B61D7429081A}">
      <formula1>"債務超過でない,前期のみ債務超過,前々のみ債務超過,２期とも債務超過,該当しない項目"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60:E61 E83 E54:E55" xr:uid="{5770A1A7-D3E2-4917-AAAC-4B29A1A9DDC6}">
      <formula1>"正しく記載されている,正しく記載されていない"</formula1>
    </dataValidation>
    <dataValidation type="list" allowBlank="1" showInputMessage="1" sqref="E84 E76" xr:uid="{7A599CDC-15EC-404F-BC79-5426C2486D5D}">
      <formula1>"添付あり,添付なし"</formula1>
    </dataValidation>
    <dataValidation type="list" allowBlank="1" showInputMessage="1" showErrorMessage="1" sqref="E26" xr:uid="{8F322FBA-6707-4FEC-8D80-7EEE3202F90B}">
      <formula1>"①,①②,①②③,①　③,③,該当なし"</formula1>
    </dataValidation>
    <dataValidation type="list" allowBlank="1" showInputMessage="1" sqref="E73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5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4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9" xr:uid="{424A6CF2-2140-4D3C-B5DF-00D2F2E3F766}">
      <formula1>"自家消費できる規模となっている,自家消費できる規模となっていない"</formula1>
    </dataValidation>
    <dataValidation type="list" allowBlank="1" showInputMessage="1" sqref="E71" xr:uid="{272CA686-D0A9-457A-AAA0-6A5AD8E62732}">
      <formula1>"該当なし,該当あり,記載する,問題あり"</formula1>
    </dataValidation>
    <dataValidation type="list" allowBlank="1" showInputMessage="1" sqref="E66" xr:uid="{3A23CEF8-4497-498E-A2F3-B4964F09DCA1}">
      <formula1>"資金計画に問題なし,事業遂行上問題あり"</formula1>
    </dataValidation>
    <dataValidation type="list" allowBlank="1" showInputMessage="1" sqref="E77:E78" xr:uid="{DBF52303-03CE-409F-9553-54061B663D84}">
      <formula1>"適切である,適切でない"</formula1>
    </dataValidation>
    <dataValidation type="list" allowBlank="1" showInputMessage="1" sqref="E79" xr:uid="{928D441D-8480-4C0A-A802-C5B7B17FF049}">
      <formula1>"該当なし,適切に考慮している,適切に考慮していない"</formula1>
    </dataValidation>
    <dataValidation type="list" allowBlank="1" showInputMessage="1" sqref="E54:E55" xr:uid="{1C1507B4-0DC1-42EC-B228-6B1C67D24A23}">
      <formula1>"正しく記載されている,正しく記載されていない,記載なし"</formula1>
    </dataValidation>
    <dataValidation type="list" imeMode="hiragana" allowBlank="1" showInputMessage="1" sqref="E50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8 E70 E72" xr:uid="{762849E0-11D2-4D50-AC5B-D3E3825928C7}">
      <formula1>"チェックあり,チェックなし"</formula1>
    </dataValidation>
    <dataValidation type="list" allowBlank="1" showInputMessage="1" showErrorMessage="1" sqref="E75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6:H63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2" xr:uid="{87BE6C59-8A12-4988-A35D-DD582F91B86D}">
      <formula1>"十分な記述あり,十分な記述無し"</formula1>
    </dataValidation>
    <dataValidation type="list" allowBlank="1" showInputMessage="1" sqref="E75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2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79" fitToHeight="0" orientation="portrait" r:id="rId1"/>
  <rowBreaks count="1" manualBreakCount="1">
    <brk id="55" max="16383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4B59AF3C-8903-48C3-9764-8877FEA99C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D0DD8E-1333-43A3-A810-BE3298180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094e6-b943-4f7f-ad42-f7be029d92a7"/>
    <ds:schemaRef ds:uri="22d15cf7-27b1-4136-b3fc-8d1c240fa9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23A207-2972-4624-B0D3-AEAB7A9C0897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2024-04-08T08:30:14Z</cp:lastPrinted>
  <dcterms:created xsi:type="dcterms:W3CDTF">2021-03-25T01:12:17Z</dcterms:created>
  <dcterms:modified xsi:type="dcterms:W3CDTF">2025-01-21T05:53:54Z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  <property fmtid="{D5CDD505-2E9C-101B-9397-08002B2CF9AE}" pid="3" name="MediaServiceImageTags">
    <vt:lpwstr/>
  </property>
</Properties>
</file>